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M:\107 Planning Guidance &amp; Responses\2025-26\FINAL Planning Documentation\"/>
    </mc:Choice>
  </mc:AlternateContent>
  <xr:revisionPtr revIDLastSave="0" documentId="13_ncr:1_{D6F903B3-0148-4477-A2D4-EE718BB2186A}" xr6:coauthVersionLast="47" xr6:coauthVersionMax="47" xr10:uidLastSave="{00000000-0000-0000-0000-000000000000}"/>
  <bookViews>
    <workbookView xWindow="-110" yWindow="-110" windowWidth="19420" windowHeight="10420" activeTab="1" xr2:uid="{6F273209-AC29-4C38-84FD-3B557BEE76C1}"/>
  </bookViews>
  <sheets>
    <sheet name="1) Guidance" sheetId="2" r:id="rId1"/>
    <sheet name="2) Finance Allocations" sheetId="3" r:id="rId2"/>
    <sheet name="3) Success Measures" sheetId="4" r:id="rId3"/>
    <sheet name="4) Milestones" sheetId="11" r:id="rId4"/>
    <sheet name="5) Risk Register" sheetId="5" r:id="rId5"/>
    <sheet name="6) Provider improvement plans" sheetId="10" r:id="rId6"/>
    <sheet name="7) Local ED Plans (optional)" sheetId="12" r:id="rId7"/>
    <sheet name="Sheet1" sheetId="13" r:id="rId8"/>
  </sheets>
  <definedNames>
    <definedName name="_xlnm.Print_Area" localSheetId="1">'2) Finance Allocations'!$A$1:$E$22</definedName>
    <definedName name="_xlnm.Print_Area" localSheetId="2">'3) Success Measures'!$A$1:$H$20</definedName>
    <definedName name="_xlnm.Print_Area" localSheetId="4">'5) Risk Register'!$A$1:$F$14</definedName>
    <definedName name="_xlnm.Print_Area" localSheetId="5">'6) Provider improvement plans'!$A$1:$H$2</definedName>
    <definedName name="_xlnm.Print_Area" localSheetId="6">'7) Local ED Plans (optional)'!$A$1:$H$2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2" i="3" l="1"/>
  <c r="D21" i="4"/>
  <c r="B3" i="3"/>
  <c r="D21" i="3"/>
  <c r="D20" i="3" s="1"/>
  <c r="D22" i="3"/>
  <c r="F19" i="3" l="1"/>
  <c r="F10" i="3"/>
  <c r="F18" i="3"/>
  <c r="F17" i="3"/>
  <c r="F16" i="3"/>
  <c r="F8" i="3"/>
</calcChain>
</file>

<file path=xl/sharedStrings.xml><?xml version="1.0" encoding="utf-8"?>
<sst xmlns="http://schemas.openxmlformats.org/spreadsheetml/2006/main" count="326" uniqueCount="241">
  <si>
    <t>Cancer Alliance Delivery Plan 25/26 - Part 2: Finance Allocations, Milestones, Success Measures, Risk Register and (optional) provider plans</t>
  </si>
  <si>
    <t>Colour coding key:</t>
  </si>
  <si>
    <t>Headings (text provided by National Programme)</t>
  </si>
  <si>
    <t>Instructions (text provided by National Programme)</t>
  </si>
  <si>
    <t>For info (text provided by National Programme)</t>
  </si>
  <si>
    <t xml:space="preserve">For Alliances to fill out </t>
  </si>
  <si>
    <t>For the National Programme to fill out once info is available</t>
  </si>
  <si>
    <t>Leave blank</t>
  </si>
  <si>
    <t>COMPLETING THE PLANNING TEMPLATES</t>
  </si>
  <si>
    <t>There are two parts of the delivery plan template: </t>
  </si>
  <si>
    <t>PART ONE - Word template for narrative plans  </t>
  </si>
  <si>
    <t>PART TWO - This Excel template for; finance allocations, data trajectories, milestones, risk register, and for any supporting information required by regions in relation to provider improvement plans. </t>
  </si>
  <si>
    <t>Purpose of the template</t>
  </si>
  <si>
    <t xml:space="preserve">The national team of the NHS Cancer Programme develop these templates to support Cancer Alliances to submit clear plans which address the key requirements for cancer delivery for the year ahead. These templates should be completed together, in full, to form the Cancer Alliance delivery plan 25/26.  
Completed templates are used by regions to assure the Alliance’s delivery plan, and form the basis of the Cancer Alliance funding agreement which accompanies the release of cancer service development funding to the Alliance (via the Lead ICB). 
Alliances may be asked for some planning information through other means e.g. expressions of interest for pilots. But these templates represent the primary route through which Alliances can collectively set out their approach to address cancer improvement priorities across each of the following areas; operational performance and faster diagnosis, early diagnosis, treatment and care.  
Progress updates against delivery plans will then need to be provided using the Cancer Alliance quarterly reporting template, such that regions can assure the delivery position and use of funds accordingly. </t>
  </si>
  <si>
    <t>General guidance:</t>
  </si>
  <si>
    <t xml:space="preserve">▪ Please reference the Cancer Alliance Planning Support pack 25/26 when completing this template
</t>
  </si>
  <si>
    <r>
      <rPr>
        <sz val="12"/>
        <color rgb="FF000000"/>
        <rFont val="Calibri"/>
        <family val="2"/>
      </rPr>
      <t xml:space="preserve">▪ </t>
    </r>
    <r>
      <rPr>
        <sz val="12"/>
        <color rgb="FF000000"/>
        <rFont val="Calibri"/>
        <family val="2"/>
        <scheme val="minor"/>
      </rPr>
      <t xml:space="preserve">Cancer Alliances should fill out all peach colour cells in tabs 2-6, as per the colour code described above. 
</t>
    </r>
  </si>
  <si>
    <t>▪ Please refer to the headings (dark blue) for instructions on how to populate the column or row</t>
  </si>
  <si>
    <t xml:space="preserve">▪ Please do not delete rows, columns or anything from cells which are not peach. </t>
  </si>
  <si>
    <t>▪ Please overwrite any text in red, which just gives further instruction on what to enter in a cell</t>
  </si>
  <si>
    <r>
      <rPr>
        <sz val="12"/>
        <color rgb="FF000000"/>
        <rFont val="Calibri"/>
        <family val="2"/>
      </rPr>
      <t xml:space="preserve">▪ If you have any technical issues using the template please contact </t>
    </r>
    <r>
      <rPr>
        <u/>
        <sz val="12"/>
        <color rgb="FF000000"/>
        <rFont val="Calibri"/>
        <family val="2"/>
      </rPr>
      <t>england.canceralliances@nhs.net</t>
    </r>
  </si>
  <si>
    <t>Tabs:</t>
  </si>
  <si>
    <t>▪ Tab 2: Finance Allocations - please outline how you will allocate your place-based SDF for each programme of work, and provide rationale for each. Targeted allocations will be entered by the national team when these become available.</t>
  </si>
  <si>
    <t>▪ Tab 3: Success Measures - please provide baselines and quarterly trajectories where indicated in peach. NB. Not all success measures require trajectories to be set out in plans</t>
  </si>
  <si>
    <t>▪ Tab 4: Milestones - please provide brief delivery milestones for the indicated programmes</t>
  </si>
  <si>
    <t>▪ Tab 5: Risk Register - please log and RAG rate any envisaged programme delivery risks, and outline any support requirements</t>
  </si>
  <si>
    <t>▪ Tab 6: Provider Improvement - completion of this tab should be directed by Regions. Alliances may be asked by their Region to provide detail on investment and activities planned for specific providers.</t>
  </si>
  <si>
    <t xml:space="preserve">▪ Tab 7: Local ED plan (optional) - Alliances can populate their table of planned interventions within the excel format if preferred instead of the word document. There is no need to include the table of interventions in both part 1 and 2 templates. </t>
  </si>
  <si>
    <t>TIMELINE</t>
  </si>
  <si>
    <t>Action</t>
  </si>
  <si>
    <t>Timing</t>
  </si>
  <si>
    <t xml:space="preserve">Publication of Operational Planning Guidance </t>
  </si>
  <si>
    <t xml:space="preserve">Publication of Cancer Alliance Interim Planning Support Pack </t>
  </si>
  <si>
    <t xml:space="preserve">Headline system submission </t>
  </si>
  <si>
    <t>Alliance plans submitted (Operational Performance, faster diagnosis priority pathways and local early diagnosis elements of templates 1 &amp; 2 only)</t>
  </si>
  <si>
    <t>Feedback provided to Alliances, via regions, to support submission of final system plans</t>
  </si>
  <si>
    <t xml:space="preserve">Full system plan submission </t>
  </si>
  <si>
    <t>Full Alliance plans submitted (to include all details in response to the full version of the Cancer Alliance Planning Support Pack)</t>
  </si>
  <si>
    <t>Feedback on full Alliance plans provided to Alliances, via regions</t>
  </si>
  <si>
    <t>Late April</t>
  </si>
  <si>
    <t>Regional signoff of plans (unless additional steps required by Alliances to finalise plans)</t>
  </si>
  <si>
    <t>End April/Early May</t>
  </si>
  <si>
    <t>Funding agreements released for approved Alliance plans</t>
  </si>
  <si>
    <t>May</t>
  </si>
  <si>
    <t xml:space="preserve">ICB Compacts signed </t>
  </si>
  <si>
    <t>TOTAL CANCER SDF available</t>
  </si>
  <si>
    <t>Total Place-Based available</t>
  </si>
  <si>
    <t>Total Targeted Funding available</t>
  </si>
  <si>
    <t>Programme</t>
  </si>
  <si>
    <t>Funding type (place-based or targeted)</t>
  </si>
  <si>
    <r>
      <t xml:space="preserve">Revenue Allocated (£)
</t>
    </r>
    <r>
      <rPr>
        <sz val="16"/>
        <color rgb="FFFFFFFF"/>
        <rFont val="Calibri"/>
        <family val="2"/>
      </rPr>
      <t>(The boxes in blue for targeted funding will be populated once they have been confirmed by the national programme)</t>
    </r>
  </si>
  <si>
    <t>Rationale for Allocations in column D</t>
  </si>
  <si>
    <t>% splits of Alliance place-based allocations</t>
  </si>
  <si>
    <t>Faster Diagnosis &amp; Operational Performance</t>
  </si>
  <si>
    <t xml:space="preserve">Operational Performance </t>
  </si>
  <si>
    <t>Place-based</t>
  </si>
  <si>
    <t>Faster Diagnosis Priority Pathways</t>
  </si>
  <si>
    <t>Early Diagnosis - place-based</t>
  </si>
  <si>
    <t>Data/needs-led early diagnosis plans incorporating Timely Presentation, Screening, Primary Care and Local Innovation</t>
  </si>
  <si>
    <t>Faecal Immunochemical Testing (FIT)</t>
  </si>
  <si>
    <t>Targeted funded programmes</t>
  </si>
  <si>
    <t>Lung Cancer Screening Progamme</t>
  </si>
  <si>
    <t xml:space="preserve">Targeted </t>
  </si>
  <si>
    <t>Hepatocellular Carcinoma (Liver)  Survelliance</t>
  </si>
  <si>
    <t>Pancreatic case finding (EOI)</t>
  </si>
  <si>
    <t>Targeted</t>
  </si>
  <si>
    <t>Case finding (EOI)</t>
  </si>
  <si>
    <t>Treatment &amp; Care</t>
  </si>
  <si>
    <t>Treatment variation​</t>
  </si>
  <si>
    <t>Personalised Care, PSFU, Psychosocial support, Prehabilitation</t>
  </si>
  <si>
    <t>Cross-cutting</t>
  </si>
  <si>
    <t>Core team funding and support for cross-cutting priorities</t>
  </si>
  <si>
    <t>Hosting contribution (if applicable)</t>
  </si>
  <si>
    <t>TOTAL REVENUE ALLOCATED</t>
  </si>
  <si>
    <t xml:space="preserve">Total Place-Based Funding Allocated </t>
  </si>
  <si>
    <t>Total Targeted Funding Allocated</t>
  </si>
  <si>
    <t>Success Measures</t>
  </si>
  <si>
    <t>Baseline Position Against Metric</t>
  </si>
  <si>
    <r>
      <rPr>
        <b/>
        <sz val="16"/>
        <color rgb="FFFFFFFF"/>
        <rFont val="Calibri"/>
        <family val="2"/>
      </rPr>
      <t xml:space="preserve">Planned performance against success measures
</t>
    </r>
    <r>
      <rPr>
        <sz val="12"/>
        <color rgb="FFFFFFFF"/>
        <rFont val="Calibri"/>
        <family val="2"/>
      </rPr>
      <t>(Please include planned position at end of quarter)</t>
    </r>
  </si>
  <si>
    <t>Unless otherwise specified, please use latest data as the baseline. 
Overwrite the red text.</t>
  </si>
  <si>
    <t>Q1</t>
  </si>
  <si>
    <t>Q2</t>
  </si>
  <si>
    <t>Q3</t>
  </si>
  <si>
    <t>Q4</t>
  </si>
  <si>
    <t>Faster diagnosis</t>
  </si>
  <si>
    <t>Faster Diagnosis: Skin</t>
  </si>
  <si>
    <t>Skin - % of USC referrals managed through Teledermatology </t>
  </si>
  <si>
    <t>no trajectories required, but Alliances will need to provide quarterly metric updates</t>
  </si>
  <si>
    <t>Early Diagnosis</t>
  </si>
  <si>
    <t>CAN-04: The proportion of patients who have had a lower gastrointestinal urgent suspected cancer referral in the reporting year where at least one urgent suspected cancer referral was accompanied by a faecal immunochemical test result, with the result recorded in the 21 days leading up to the referral</t>
  </si>
  <si>
    <t>Please use the IIF data and expected end of year position</t>
  </si>
  <si>
    <t>Percentage of LGI FDS referrals that at clinical triage fall into the following FIT bandings:</t>
  </si>
  <si>
    <t>&lt;10ug/gm</t>
  </si>
  <si>
    <t>10-100ug/gm</t>
  </si>
  <si>
    <t>&gt;100ug/gm</t>
  </si>
  <si>
    <t>No FIT available</t>
  </si>
  <si>
    <t>FIT not appropriate (anal/rectal mass or anal ulceration)</t>
  </si>
  <si>
    <t>FIT available but no numerical value</t>
  </si>
  <si>
    <t>Percentage of colonoscopies performed on the LGI FDS pathway relative to FIT bandings:</t>
  </si>
  <si>
    <t>Use 2024/25 data</t>
  </si>
  <si>
    <t>Hepatocellular Carcinoma (Liver) Survelliance</t>
  </si>
  <si>
    <t>Number of people identified as at high risk of liver cancer (with cirrhosis/advanced fibrosis/hep B) who are suitable for surveillance by trust</t>
  </si>
  <si>
    <t xml:space="preserve">[Insert Trust Name] </t>
  </si>
  <si>
    <t>Number of people invited to liver ultrasound surveillance within the last six months </t>
  </si>
  <si>
    <t>Number of people who have attended liver ultrasound surveillance within the last six months</t>
  </si>
  <si>
    <t>Please provide brief updates on the planned milestones expected each quarter for the following nationally-led programmes. The Cancer Alliance Planning Support Pack references the optimal delivery timings for some of the below. 
Updates against planned milestones will then be requested in quarterly reports.</t>
  </si>
  <si>
    <t>Deliverables</t>
  </si>
  <si>
    <t xml:space="preserve">Planned Milestones </t>
  </si>
  <si>
    <t>Operational Performance</t>
  </si>
  <si>
    <t>Develop and deliver an Operational Performance Improvement Plan which will contribute to an improvement in Cancer Waiting Times performance across the three standards: Faster Diagnosis, 31 day Decision to Treat to Treatment and 62 day Urgent Referral to First Treatment Standards
Plans should be clearly related to work on Faster Diagnosis pathways where relevant, alongside staging and treatment elements of the pathway and should include a particular focus on: 
-Improvement plans for tumour types where an ICBs 62 day performance is in the bottom quartile compared to other systems, in Q3 2024/25, (or below 50%)
-Actions to address where &gt;25% of patients are waiting more than 31 days for treatment on a pathway at a provider (e.g. Prostate Surgery) using Q3 2024/25 as a baseline. 
-The lung 62 day pathway performance, including the staging and treatment phases of the pathway. 
-Overcoming seasonality to support more consistent performance across the year, including a continued focus on skin performance in providers where FDS skin performance was below 75% within individual providers in 2024/25 (from April to September 2024)</t>
  </si>
  <si>
    <t>Faster Diagnosis: Breast Cancer</t>
  </si>
  <si>
    <t>Complete the rollout of breast pain Pathways to all eligible providers by Q2 2025/26 and complete transition to BAU for all live services by March 2026</t>
  </si>
  <si>
    <t>Faster Diagnosis: Gynaecological Cancer</t>
  </si>
  <si>
    <t>Complete the rollout of Unscheduled Bleeding on HRT pathways to all eligible providers by Q2 2025/26 and utilise local evaluation/audit findings to optimise and transition to BAU for all live services by March 2026
Identify delays using pathway analyser tools and assess reasons for variation in FDS and 62 day performance, including gaps for cancer vs ruled-out patients'. Ensure improvement plans are in place by Q2 including clear triage models for providers with FDS performance in the lowest quartile (excluding tier 1 providers who have already provided plans for recovery)</t>
  </si>
  <si>
    <t>Faster Diagnosis: Urological Cancer</t>
  </si>
  <si>
    <t>Rollout training for non-medical LATP biopsy for suspected prostate cancer with a minimum of one trained non-medical staff for all providers by Q4 2025/26
Expand the focus beyond prostate cancer to include kidney and bladder pathway performance, identifying opportunities to optimise referral practice and establish one stop haematuria services
Identify delays using pathway analyser tools and assess reasons for variation in FDS and 62 day performance, including gaps for cancer vs ruled-out patients. Put improvement plans in place by Q2 including triage models for providers with FDS performance in the lowest quartile (excluding tier 1 providers who have already provided plans for recovery)</t>
  </si>
  <si>
    <t>Faster Diagnosis: Skin Cancer</t>
  </si>
  <si>
    <t>Complete the rollout of teledermatology to over 50% of USC referrals in all applicable services. Optimise teledermatology pathways to achieve benefits realisation and ensure services have BAU funding mechanisms in place by Q2
Expand opportunities for nurse roles and one-stop surgery on the skin pathway to improve dermatologist capacity</t>
  </si>
  <si>
    <t>Treatment and care</t>
  </si>
  <si>
    <t>Treatment variation</t>
  </si>
  <si>
    <t>Lung: 70% of patients with NSCLC stage IIIB-IVB and PS 0-1 receiving systemic anti-cancer therapy (SACT).</t>
  </si>
  <si>
    <t>Bowel: 50% of stage III colon cancer patients receiving adjuvant chemotherapy following major resection.</t>
  </si>
  <si>
    <t>Primary Breast: 25% of primary breast cancer patients receiving immediate reconstruction following a mastectomy</t>
  </si>
  <si>
    <t xml:space="preserve">Ovarian: 80% of women with stage 2 to 4, or unstaged ovarian cancer receiving treatment (any type) </t>
  </si>
  <si>
    <t xml:space="preserve">Pancreatic: 65% of patients with non-metastatic pancreatic cancer (stages 1-3) and 35% of patients with metastatic (stage 4) pancreatic cancer receiving disease targeted treatment </t>
  </si>
  <si>
    <t>OG: Reduce the number of patients with OG cancer waiting more than 62 days from referral to first disease-targeted treatment, by identifying and implementing quality improvement interventions to improve speed and efficiency of treatment planning and delivery.</t>
  </si>
  <si>
    <t>Non-Hodgkin Lymphoma: Reduce the number of patients with high-grade NHL waiting more than 62 days from referral to starting chemotherapy, by identifying and implementing quality improvement interventions to improve speed and efficiency of treatment planning and delivery.</t>
  </si>
  <si>
    <t xml:space="preserve">Please use this tab to document potential programme-level risks to achieving the deliverables outlined in the Planning Support Pack (e.g. delivering on time or at the scale required), and to raise any support requirements that you may need from NHSE to help mitigate. </t>
  </si>
  <si>
    <t>Delivery on time, to cost, and quality appears highly likely. There are no major outstanding issues or significant threats to delivery at this stage.</t>
  </si>
  <si>
    <t>Successful delivery appears probable however constant attention will be needed to ensure risks do not materialise into major issues threatening delivery</t>
  </si>
  <si>
    <t>Successful delivery is in doubt with major risks or issues apparent in several key areas</t>
  </si>
  <si>
    <t>Successful delivery appears to be unachievable. There are issues which at this stage do not appear to be manageable or resolvable</t>
  </si>
  <si>
    <t>Cancer Alliance not running project</t>
  </si>
  <si>
    <t>Workstream</t>
  </si>
  <si>
    <t>RAG</t>
  </si>
  <si>
    <r>
      <t xml:space="preserve">Risk
</t>
    </r>
    <r>
      <rPr>
        <sz val="12"/>
        <color theme="0"/>
        <rFont val="Calibri"/>
        <family val="2"/>
        <scheme val="minor"/>
      </rPr>
      <t>Please outline any anticipated risk specific to the deliverable and include timeline</t>
    </r>
  </si>
  <si>
    <r>
      <rPr>
        <b/>
        <sz val="12"/>
        <color rgb="FFFFFFFF"/>
        <rFont val="Calibri"/>
        <family val="2"/>
        <scheme val="minor"/>
      </rPr>
      <t xml:space="preserve">Risk Mitigation
</t>
    </r>
    <r>
      <rPr>
        <sz val="12"/>
        <color rgb="FFFFFFFF"/>
        <rFont val="Calibri"/>
        <family val="2"/>
        <scheme val="minor"/>
      </rPr>
      <t>Please outline how you will mitigate the risk or any support requirements</t>
    </r>
  </si>
  <si>
    <t>Develop and deliver an Operational Performance Improvement Plan which will contribute to an improvement in Cancer Waiting Times performance across the three standards: Faster Diagnosis, 31 day Decision to Treat to Treatment and 62 day Urgent Referral to First Treatment Standards
Plans should be clearly related to work on Faster Diagnosis pathways where relevant, alongside staging and treatment elements of the pathway and should include a particular focus on: 
-Improvement plans for tumour types where an ICBs 62 day performance is in the bottom quartile compared to other systems, in Q3 2024/25, (or below 50%)
-Actions to address where &gt;25% of patients are waiting more than 31 days for treatment on a pathway at a provider (e.g. Prostate Surgery) using Q3 2024/25 as a baseline. 
-The lung 62 day pathway performance, including the staging and treatment phases of the pathway. 
-Overcoming seasonality to support more consistent performance across the year, including a continued focus on skin performance in providers where FDS skin performance was below 75% within individual providers in 2024/25 (from April to September 2024)</t>
  </si>
  <si>
    <t>Faster Diagnosis - Urological Cancer</t>
  </si>
  <si>
    <t>Rollout training for non-medical LATP biopsy for suspected prostate cancer with a minimum of one trained non-medical staff for all providers by Q4 2025/26
Expand the focus beyond prostate cancer to include kidney and bladder pathway performance, identifying opportunities to optimise referral practice and establish one stop haematuria services
Identify delays using pathway analyser tools and assess reasons for variation in FDS and 62 day performance, including gaps for cancer vs ruled-out patients. Put improvement plans in place by Q2 including triage models for providers with FDS performance in the lowest quartile (excluding tier 1 providers who have already provided plans for recovery)</t>
  </si>
  <si>
    <t>Faster Diagnosis - Gynaecological Cancer</t>
  </si>
  <si>
    <t>Complete the rollout of Unscheduled Bleeding on HRT pathways to all eligible providers by Q2 2025/26 and utilise local evaluation/audit findings to optimise and transition to BAU for all live services by March 2026
Identify delays using pathway analyser tools and assess reasons for variation in FDS and 62 day performance, including gaps for cancer vs ruled-out patients'. Ensure improvement plans are in place by Q2 including clear triage models for providers with FDS performance in the lowest quartile (excluding tier 1 providers who have already provided plans for recovery)</t>
  </si>
  <si>
    <t>Faster Diagnosis - Breast Cancer</t>
  </si>
  <si>
    <t>Faster Diagnosis - Skin Cancer</t>
  </si>
  <si>
    <t>Complete the rollout of teledermatology to over 50% of USC referrals in all applicable services. Optimise teledermatology pathways to achieve benefits realisation and ensure services have BAU funding mechanisms in place by Q2
Expand opportunities for nurse roles and one-stop surgery on the skin pathway to improve dermatologist capacity</t>
  </si>
  <si>
    <t>FIT</t>
  </si>
  <si>
    <t>80% of LGI urgent suspected cancer referrals to be informed by a FIT result
Fewer than 20% of colonoscopies on the LGI urgent suspected cancer pathway to be performed without a FIT result available
Minimise the number of colonoscopies performed on the urgent suspected cancer route in patients with a FIT result &lt;10u/gm, normal full blood count and normal examination 
Support all endoscopy providers to move to the most up to date National Endoscopy Database schema, NEDi2.1</t>
  </si>
  <si>
    <t>Lung Cancer Screening Programme</t>
  </si>
  <si>
    <t>Invitations, Lung Health Checks and CT scans (incident, prevalent &amp; nodule surveillance) to trajectory.
Increased uptake of LHCs to above 58% (in year), and maintenance at that level, and maximise coverage of follow-up CT scans for those who qualify.
Prepare for national patient level dataset and ICT system implementation
Minimise the reporting rate of non-clinically significant incidental findings, with a particular focus on mild CAC, in line with updated Incidental Findings Protocol.</t>
  </si>
  <si>
    <t>Finalise implementation of a call/recall system to track and invite those eligible for 6 monthly liver surveillance by the end of Q2.
Support liver services to invite &gt;80% of patients with Hep B/cirrhosis/advanced fibrosis to 6-monthly ultrasound surveillance and support &gt;60% of those invited to attend.
From Q2, work with the ICB(s) and/or local CDC(s) to develop plans to transition the commissioning of liver surveillance services to the relevant ICB(s) in 26/27.</t>
  </si>
  <si>
    <t xml:space="preserve">Local Early Diagnosis </t>
  </si>
  <si>
    <t>Local Early Diagnosis Plans</t>
  </si>
  <si>
    <t>Local early diagnosis plans which: set an annual target for increasing early diagnosis for each ICB; include a programme of activity to address local priorities, underpinned by analysis of Rapid Cancer Registration Data; and have a particular focus on reducing deprivation-related inequalities and improving symptomatic diagnosis.</t>
  </si>
  <si>
    <t>Treatment and Care</t>
  </si>
  <si>
    <t>Treatment Variation</t>
  </si>
  <si>
    <t>Implement national priority recommendations from clinical audit/GIRFT reports to reduce variation in treatment in trusts not meeting the NHS-wide target:
-Lung: 70% of patients with NSCLC stage IIIB-IVB and PS 0-1 receiving systemic anti-cancer therapy (SACT).
-Bowel: 50% of stage III colon cancer patients receiving adjuvant chemotherapy following major resection.
-Primary Breast: 25% of primary breast cancer patients receiving immediate reconstruction following a mastectomy
-Ovarian: 80% of women with stage 2 to 4, or unstaged ovarian cancer receiving treatment (any type) 
-Pancreatic: 65% of patients with non-metastatic pancreatic cancer (stages 1-3) and 35% of patients with metastatic (stage 4) pancreatic cancer receiving disease targeted treatment 
-OG: Reduce the number of patients with OG cancer waiting more than 62 days from referral to first disease-targeted treatment, by identifying and implementing quality improvement interventions to improve speed and efficiency of treatment planning and delivery.
-Non-Hodgkin Lymphoma: Reduce the number of patients with high-grade NHL waiting more than 62 days from referral to starting chemotherapy, by identifying and implementing quality improvement interventions to improve speed and efficiency of treatment planning and delivery.</t>
  </si>
  <si>
    <t>SACT</t>
  </si>
  <si>
    <t>Continue to evaluate demand and capacity of SACT services where required - continue to evaluate the demand and capacity of SACT services across the Alliance footprint and feed into commissioning discussions.</t>
  </si>
  <si>
    <t>Living With and Beyond Cancer</t>
  </si>
  <si>
    <t>Complete the embedding of local accountability arrangements ('local agreements') for personalised care interventions and Personalised Stratified Follow Up (PSFU) pathways, including capabilities in digital tracking of PSFU patients and monitoring the sustained delivery of PSFU and personalised care benefits.
Deliver co-produced improvement plans and agreements for sustainable commissioning and delivery, demonstrating community/system collaboration, for: 
(a) psychosocial support - continued delivery of pre-existing plans; 
(b) cancer prehabilitation (per NIHR/Macmillan guidance) - complete plan and begin delivery; 
(c) behaviour change and other intervention(s) across the cancer pathway that support increasing any form of physical activity - begin delivery.</t>
  </si>
  <si>
    <t>Cross-Cutting</t>
  </si>
  <si>
    <t>ACCEND</t>
  </si>
  <si>
    <t>Facilitate the implementation of the ACCEND Career Pathway, Core Cancer Capabilities and Education Framework in providers for relevant nursing, AHP and support worker roles in cancer</t>
  </si>
  <si>
    <t>Experience of Care and People &amp; Community Engagement</t>
  </si>
  <si>
    <t xml:space="preserve">Use, and encourage Trusts/System partners to use, insight and feedback (including CPES/U16CPES) to understand how people are experiencing cancer services to inform improvements to services.
Maintain a comprehensive approach to community and public engagement, ensuring that the diverse voices of local communities are heard and integrated into all work programmes. </t>
  </si>
  <si>
    <t>Alliance Organisational Development</t>
  </si>
  <si>
    <t>Maximise the effectiveness of the Cancer Alliance as a local system partner by prioritising organisational development, informed by input from key stakeholders and guided by the pillars of the 'What Makes an Effective Cancer Alliance' report</t>
  </si>
  <si>
    <t xml:space="preserve">Regions should direct Cancer Alliances on how far they should complete this tab where specific information and cost breakdowns may be required for challenged providers. NB. This is not a requirement by the National team. </t>
  </si>
  <si>
    <r>
      <rPr>
        <b/>
        <sz val="12"/>
        <color rgb="FFFFFFFF"/>
        <rFont val="Calibri"/>
        <family val="2"/>
      </rPr>
      <t xml:space="preserve">Tiering status of provider 
</t>
    </r>
    <r>
      <rPr>
        <sz val="12"/>
        <color rgb="FFFFFFFF"/>
        <rFont val="Calibri"/>
        <family val="2"/>
      </rPr>
      <t>(Tier 1, Tier 2, not tiered)</t>
    </r>
  </si>
  <si>
    <t>Provider organisation</t>
  </si>
  <si>
    <t>Scheme Title</t>
  </si>
  <si>
    <t>Provide details of what this activity will address</t>
  </si>
  <si>
    <r>
      <t>Funding allocation (</t>
    </r>
    <r>
      <rPr>
        <b/>
        <i/>
        <sz val="12"/>
        <color theme="0"/>
        <rFont val="Calibri  "/>
      </rPr>
      <t>£)</t>
    </r>
  </si>
  <si>
    <t>When will activity begin?</t>
  </si>
  <si>
    <t>Expected Impact</t>
  </si>
  <si>
    <t>Regional Approval / Comment</t>
  </si>
  <si>
    <t xml:space="preserve">Alliances can populate their table of planned interventions within the excel format if preferred instead of the word document. There is no need to include the table of interventions in both part 1 and 2 templates. </t>
  </si>
  <si>
    <t>To support the development and delivery of a coordinated, need-led local early diagnosis plan for each Alliance, this template asks Alliances to outline their priorities, interventions and system(s)-level targets. Please see links as referenced below:</t>
  </si>
  <si>
    <t>Rapid Cancer Registration Data (RCRD)</t>
  </si>
  <si>
    <t>Public staging dashboard</t>
  </si>
  <si>
    <r>
      <rPr>
        <b/>
        <sz val="14"/>
        <color rgb="FFFFFFFF"/>
        <rFont val="Calibri"/>
        <family val="2"/>
      </rPr>
      <t xml:space="preserve">4. Planned Interventions
</t>
    </r>
    <r>
      <rPr>
        <b/>
        <sz val="12"/>
        <color rgb="FFFFFFFF"/>
        <rFont val="Calibri"/>
        <family val="2"/>
      </rPr>
      <t>P</t>
    </r>
    <r>
      <rPr>
        <sz val="12"/>
        <color rgb="FFFFFFFF"/>
        <rFont val="Calibri"/>
        <family val="2"/>
      </rPr>
      <t>lease use the below table to set out the programme of activity your Alliance will deliver locally in 25/26 to improve rates of early diagnosis. Plans must be of sufficient scale to have a measurable impact on rates of early diagnosis. Interventions should support improvements in earlier diagnosis in 25/26, with a focus on symptomatic populations and more deprived areas/communities. Plans should draw on a combination of strategy pillars as described in the Cancer Alliance Planning Support Pack (timely presentation, primary care, screening uptake and innovation), as best befits the priority.  Insert rows as required. Please see the example in the first row to guide the level of information required. Plans do not need to include NHS-wide interventions covered elsewhere in the pack.</t>
    </r>
  </si>
  <si>
    <r>
      <t xml:space="preserve">Priority Addressed 
</t>
    </r>
    <r>
      <rPr>
        <i/>
        <sz val="12"/>
        <color rgb="FFFFFFFF"/>
        <rFont val="Calibri"/>
        <family val="2"/>
      </rPr>
      <t>(as outlined in section B</t>
    </r>
    <r>
      <rPr>
        <b/>
        <sz val="12"/>
        <color rgb="FFFFFFFF"/>
        <rFont val="Calibri"/>
        <family val="2"/>
      </rPr>
      <t>)</t>
    </r>
  </si>
  <si>
    <t>Strategy pillar(s)</t>
  </si>
  <si>
    <t>Short project title</t>
  </si>
  <si>
    <t>Target geography and population or cohort(s) including health inequality focus</t>
  </si>
  <si>
    <t xml:space="preserve">Description of project </t>
  </si>
  <si>
    <t>Evaluation and expected impact</t>
  </si>
  <si>
    <t>Project milestones, including go-live date</t>
  </si>
  <si>
    <t>Project budget (£)</t>
  </si>
  <si>
    <t>Greater Manchetser Cancer Alliance Financial Allocations 25/26</t>
  </si>
  <si>
    <r>
      <rPr>
        <b/>
        <sz val="24"/>
        <color theme="5" tint="0.79998168889431442"/>
        <rFont val="Calibri"/>
        <family val="2"/>
        <scheme val="minor"/>
      </rPr>
      <t>Greater Manchester</t>
    </r>
    <r>
      <rPr>
        <b/>
        <sz val="24"/>
        <color theme="0"/>
        <rFont val="Calibri"/>
        <family val="2"/>
        <scheme val="minor"/>
      </rPr>
      <t xml:space="preserve"> Success Measures 25/26</t>
    </r>
  </si>
  <si>
    <r>
      <rPr>
        <b/>
        <sz val="24"/>
        <color rgb="FFFCE4D6"/>
        <rFont val="Calibri"/>
        <family val="2"/>
      </rPr>
      <t>Greater Manchester</t>
    </r>
    <r>
      <rPr>
        <b/>
        <sz val="24"/>
        <color rgb="FFFFFFFF"/>
        <rFont val="Calibri"/>
        <family val="2"/>
      </rPr>
      <t xml:space="preserve"> Milestones 25/26</t>
    </r>
  </si>
  <si>
    <r>
      <rPr>
        <b/>
        <sz val="24"/>
        <color theme="5" tint="0.79998168889431442"/>
        <rFont val="Calibri"/>
        <family val="2"/>
        <scheme val="minor"/>
      </rPr>
      <t xml:space="preserve">Greater Manchester </t>
    </r>
    <r>
      <rPr>
        <b/>
        <sz val="24"/>
        <color theme="0"/>
        <rFont val="Calibri"/>
        <family val="2"/>
        <scheme val="minor"/>
      </rPr>
      <t>Risk Register 25/26</t>
    </r>
  </si>
  <si>
    <r>
      <rPr>
        <b/>
        <sz val="24"/>
        <color rgb="FFFCE4D6"/>
        <rFont val="Calibri"/>
        <family val="2"/>
      </rPr>
      <t xml:space="preserve">Greater Manchester </t>
    </r>
    <r>
      <rPr>
        <b/>
        <sz val="24"/>
        <color rgb="FFFFFFFF"/>
        <rFont val="Calibri"/>
        <family val="2"/>
      </rPr>
      <t>Provider improvement plans 25/26</t>
    </r>
  </si>
  <si>
    <r>
      <rPr>
        <b/>
        <sz val="24"/>
        <color theme="5" tint="0.79998168889431442"/>
        <rFont val="Calibri"/>
        <family val="2"/>
        <scheme val="minor"/>
      </rPr>
      <t xml:space="preserve">Greater Manchester </t>
    </r>
    <r>
      <rPr>
        <b/>
        <sz val="24"/>
        <color theme="0"/>
        <rFont val="Calibri"/>
        <family val="2"/>
        <scheme val="minor"/>
      </rPr>
      <t>Local Early Diagnosis Plans 25/26</t>
    </r>
  </si>
  <si>
    <t xml:space="preserve">Dedicated funding to FDS, FDS will be improved on the whole pathway improvement initiatives in operational performance </t>
  </si>
  <si>
    <t>Plan to be written and key actions commence
Agreement with each Trust on their contributing improvements and measurement and meeting frequency to be agreed
Each project to be profiled for delivery and agreed with system stakeholders 
Secure ongoing skin analytics capacity
Recruit clinical leadership posts
Launch OG CTOC</t>
  </si>
  <si>
    <t xml:space="preserve">To be finalised following circulation of plan </t>
  </si>
  <si>
    <t>Assess BAU based on CWT V12.1</t>
  </si>
  <si>
    <t>Undertake audit of current optimisation of pathway
Complete deep dives
Commence plan for ovarian one stop roll  out</t>
  </si>
  <si>
    <t xml:space="preserve">Finalise criteria for SQD LATP
Complete plans and commence T&amp;F meetings for CTOC
Pilot prioritisation of TURBT prioritisation </t>
  </si>
  <si>
    <t>GM system financial position, impacting investment and delivery in providers 
Headcount reduction requirements in GM
Volume of change and transformation work taking place and ability to deliver this with competing pressures
Estate and capacity to meet the growing demand, especially when considered with the financial pressures
Competing priorities across the GM system.  Elective long waits, elective 18 week RTT, diagnostic DM01, finance</t>
  </si>
  <si>
    <t>Robust plan and reporting mechanisms
Early identification of individual delivery risks and action to reduce / visibility</t>
  </si>
  <si>
    <t>Trust constraints in releasing staff for training, to complete competency and create additional LATP lists (due to other associated costs)
Demand for the volume of TURBTS currently increasing and there are financial and operational limitations to delivering growth
PWB clinical lead is stepping down risking interruption to the LATP SQD and CTOC programme</t>
  </si>
  <si>
    <t>Close working with key stakeholders 
Dedicated 0.5 PA to be recruited to provide additional clinical leadership for these projects</t>
  </si>
  <si>
    <t xml:space="preserve">Significant competing demands from maternity / obstetrics and elective care waiting times impacting capacity
Options to change scope size to improve hysteroscopy pathway are removed due to lack of capital </t>
  </si>
  <si>
    <t>No risk to delivering mastalgia pathway in every Trust.  Risk to delivering BAU funding due to financial position of GM and likely removal of referral management restrictions to BS in CWT 12.1</t>
  </si>
  <si>
    <t>Risk relates to the ongoing funding of Skin Analytics, and the awaited NICE guidance for autonomous read</t>
  </si>
  <si>
    <t>Negotiation ongoing with Skin Analytics</t>
  </si>
  <si>
    <t>Strong primary care involvement and engagement with significant improvement seen in 2024-5.  Direct relationship with PCNs to address those where the targets aren't being met.  Lower GI Early Diagnosis Task &amp; Finish Group reporting to the Colorectal Pathway Board to drive this improvement programme in primary and secondary care</t>
  </si>
  <si>
    <t>System input to and delivery of a GM Early Cancer Diagnosis Strategy and Place Based delivery plans will support achievement of this deliverable</t>
  </si>
  <si>
    <t>Stockport NHS Foundation Trust</t>
  </si>
  <si>
    <t>WWL</t>
  </si>
  <si>
    <t>MFT</t>
  </si>
  <si>
    <t>Bolton NHS Foundation Trust</t>
  </si>
  <si>
    <t>Tameside &amp; Glossop IC NHS Foundation Trust</t>
  </si>
  <si>
    <t>Northern Care Alliance</t>
  </si>
  <si>
    <t>TBC</t>
  </si>
  <si>
    <t xml:space="preserve">Regular meetings with navigators to support implementation of a surveillance regsiter where one doesn’t already exist. </t>
  </si>
  <si>
    <t xml:space="preserve">Some Trusts not yet reporting data on number of patients invited/attended surveillance appointments. 
</t>
  </si>
  <si>
    <t xml:space="preserve">Agree plan to mitiage impact of national skin analytics contract ending.
Agree future model and oppotinities to optimise
Summit on optimisation </t>
  </si>
  <si>
    <t xml:space="preserve">Optimisation actions
Service evaluation </t>
  </si>
  <si>
    <t>Case for BAU to be developed</t>
  </si>
  <si>
    <t xml:space="preserve">Continue identified actions and plan evaluation </t>
  </si>
  <si>
    <t xml:space="preserve">Service evaluation and impact assessment </t>
  </si>
  <si>
    <t xml:space="preserve">Local audit and health inequalities assessment </t>
  </si>
  <si>
    <t>Actions to be determined from local audit</t>
  </si>
  <si>
    <t xml:space="preserve">Dependent on engagement with providers and sufficient provider time </t>
  </si>
  <si>
    <t>Agreed support in place</t>
  </si>
  <si>
    <t>Relient on ICB IG</t>
  </si>
  <si>
    <t>Significant work already undertaken and supplier of platform is already in place in GM</t>
  </si>
  <si>
    <t>The cross cutting financial allocation includes pay costs of the core Cancer Alliance team including workforce and education, the Medical Director. Managing Director, Associate Medical Director, Associate Director and the majority of the senior leadership team.  The allocation also includes the full cost of the core infrastructure undertaking clinically led delivery and innovation by funding the clinical leadership and pathway management of the 12 pathway boards which support all elements of the cancer programme including operational performance.  Non-pay costs for PPIE (including patient/carer expenses and the PPIE database), Cancer Alliance comms, website hosting costs and other Cancer Alliance running costs are captured.  The non-pay costs included in this allocation will also fund the education, travel expenses, IT for the team and engagement activities as per the requirements of the 'What Makes an Effective Cancer Alliance' report.  This report also recommends protecting a “contingency”/innovation fund to support mid-year flexibility’ which is captured in this allocation and will contribute to performance improvement’</t>
  </si>
  <si>
    <t>1) If the invited eligible population does not participate in the programme as anticipated, then there is the risk that there will be variance to the originally agreed trajectories for invitations, LHCs and CT scans, ultimately impacting on the financial position of the programme within Greater Manchester
2) If the invited eligible population does not participate in the programme as anticipated, then there is the risk that the uptake target of 58% will not be achieved
3) If there are further changes to the timeframes associated with a national ICT system, then this may impact provider organisations contractual arrangements with current system suppliers
4) If incidental findings, in particular non-clinically signficant findings, are not reported in accordance with the national guidance, then there is the risk that unnecessary workload is generated elsewhere within primary and secondary care to manage these participants. This can also create concern and anxiety for patients as well as lead to reputational damage with other professional stakeholders
5) If there is limited smoking cessation provision within the GM Lung Cancer Screening, then there is the risk that participants may not achieve the same outcomes as previously seen when delivering an enhanced integrated smoking cessation service.</t>
  </si>
  <si>
    <t xml:space="preserve">1) The cancer alliance coordinates local programme governance arrangements where performance against trajectories is monitored. This is also discussed during weekly catch-ups with the LCS provider. Where underperformance arises, the provider will be asked to review booking processes to ensure that clinical capacity is being utilised accordingly in order to retain the financial allocation. In the event of overperformance, the cancer alliance will work with the LCS provider to reduce invitations to ensure that the programme budget does exceed the nationally agreed allocation.
2) The cancer alliance leads on a programme of communications and engagement to ensure that the local population is aware of the programme. In areas of low uptake, we will look to enhance our efforts to increase participation by working with local partners. The LCS provider employs a community engagement facilitator who also delivers a programme of work across the cancer alliance footprint
3) The cancer alliance and provider will respond promptly to any requests from the national team in relation to the national ICT system. If contracts are due for renewal, we will look to minimise the length of these to ensure a timely transition to the national system.
4) The cancer alliance will lead a programme of work with the programme director, programme manager, responsible clinician, responsible radiologist and local GPs to review patient outcome letters, ensuring that they align with the national guidance. Reporting rates will be monitored by the monthly MI submissions.
5) The cancer alliance will persue conversations with the population health at the NHS ICB to explore ways in which an integrated smoking cessation service could be offered via the GM Lung Cancer Screening Progamme. In the interim, the LCS provider will be encouraged to work with locally commissioned smoking cessation services to ensure that there is a clear onward referral journey for participants. </t>
  </si>
  <si>
    <t>Working with Trust Personalised Care leads to support embedding local trust reporting in line with service specification. Provided locality leading P4C contract and service review with mapping of prehab services across GM showing need for P4C programme.</t>
  </si>
  <si>
    <t xml:space="preserve">Dependent on engagement with service specification and community services to work with us on prehab pathways. Also dependent on P4C service being sustained. </t>
  </si>
  <si>
    <t>Dependent on capacity within teams to allow time to focus on professional development.</t>
  </si>
  <si>
    <t>Working with Senior Nursing and AHPs within providers to develop organisational plans to support rollout of ACCEND. Providers are also building ACCEND reporting into structures to ensure oversight and accountability. Cancer Alliance has a robust mutlifaceted plan in place to mitigate against risks.</t>
  </si>
  <si>
    <t xml:space="preserve">
Work alongside the NHSE Cancer Programme team to support funfing of Alliances into 2026/27, demonstrating the value of Alliances
Work with host provider to identify redeployment opportuntities should this be required</t>
  </si>
  <si>
    <t xml:space="preserve">Risk relates to the longer term funding for Cancer Alliances.  Most GM Cancer Alliance staff are employed on fixed term contracts (to end March 26) 
Changes in ICB and NHSE provides challenges relating to engagement and stakeholder engagement </t>
  </si>
  <si>
    <t>MOU with The Christie NHS FT as host provider to provide HR, finance, estates support and office space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</si>
</sst>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9]#,##0"/>
    <numFmt numFmtId="165" formatCode="_-* #,##0_-;\-* #,##0_-;_-* &quot;-&quot;??_-;_-@_-"/>
  </numFmts>
  <fonts count="64">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u/>
      <sz val="12"/>
      <color theme="1"/>
      <name val="Calibri"/>
      <family val="2"/>
      <scheme val="minor"/>
    </font>
    <font>
      <b/>
      <sz val="12"/>
      <color theme="1"/>
      <name val="Calibri"/>
      <family val="2"/>
      <scheme val="minor"/>
    </font>
    <font>
      <b/>
      <sz val="26"/>
      <color theme="0"/>
      <name val="Calibri"/>
      <family val="2"/>
      <scheme val="minor"/>
    </font>
    <font>
      <b/>
      <sz val="16"/>
      <color theme="1"/>
      <name val="Calibri"/>
      <family val="2"/>
      <scheme val="minor"/>
    </font>
    <font>
      <b/>
      <sz val="16"/>
      <color theme="0"/>
      <name val="Calibri"/>
      <family val="2"/>
      <scheme val="minor"/>
    </font>
    <font>
      <b/>
      <sz val="12"/>
      <color theme="0"/>
      <name val="Calibri"/>
      <family val="2"/>
      <scheme val="minor"/>
    </font>
    <font>
      <b/>
      <sz val="18"/>
      <color theme="0"/>
      <name val="Calibri"/>
      <family val="2"/>
      <scheme val="minor"/>
    </font>
    <font>
      <sz val="12"/>
      <color theme="0"/>
      <name val="Calibri"/>
      <family val="2"/>
      <scheme val="minor"/>
    </font>
    <font>
      <b/>
      <sz val="16"/>
      <color rgb="FFFFFFFF"/>
      <name val="Calibri"/>
      <family val="2"/>
    </font>
    <font>
      <sz val="12"/>
      <color rgb="FFFFFFFF"/>
      <name val="Calibri"/>
      <family val="2"/>
    </font>
    <font>
      <b/>
      <sz val="14"/>
      <color theme="0"/>
      <name val="Calibri"/>
      <family val="2"/>
      <scheme val="minor"/>
    </font>
    <font>
      <sz val="11"/>
      <name val="Calibri"/>
      <family val="2"/>
      <scheme val="minor"/>
    </font>
    <font>
      <sz val="16"/>
      <color theme="1"/>
      <name val="Calibri"/>
      <family val="2"/>
      <scheme val="minor"/>
    </font>
    <font>
      <u/>
      <sz val="11"/>
      <color theme="10"/>
      <name val="Calibri"/>
      <family val="2"/>
      <scheme val="minor"/>
    </font>
    <font>
      <sz val="11"/>
      <color rgb="FF000000"/>
      <name val="Calibri"/>
      <family val="2"/>
      <scheme val="minor"/>
    </font>
    <font>
      <sz val="18"/>
      <color theme="1"/>
      <name val="Calibri"/>
      <family val="2"/>
      <scheme val="minor"/>
    </font>
    <font>
      <sz val="18"/>
      <color theme="0"/>
      <name val="Calibri"/>
      <family val="2"/>
      <scheme val="minor"/>
    </font>
    <font>
      <sz val="22"/>
      <color theme="0"/>
      <name val="Calibri"/>
      <family val="2"/>
      <scheme val="minor"/>
    </font>
    <font>
      <b/>
      <sz val="22"/>
      <color theme="1"/>
      <name val="Calibri"/>
      <family val="2"/>
      <scheme val="minor"/>
    </font>
    <font>
      <sz val="10"/>
      <color theme="1"/>
      <name val="Calibri"/>
      <family val="2"/>
      <scheme val="minor"/>
    </font>
    <font>
      <sz val="10"/>
      <color theme="0"/>
      <name val="Calibri"/>
      <family val="2"/>
      <scheme val="minor"/>
    </font>
    <font>
      <b/>
      <sz val="18"/>
      <color theme="1"/>
      <name val="Calibri"/>
      <family val="2"/>
      <scheme val="minor"/>
    </font>
    <font>
      <sz val="12"/>
      <color rgb="FF000000"/>
      <name val="Calibri"/>
      <family val="2"/>
    </font>
    <font>
      <b/>
      <sz val="12"/>
      <color rgb="FF000000"/>
      <name val="Calibri"/>
      <family val="2"/>
      <scheme val="minor"/>
    </font>
    <font>
      <u/>
      <sz val="12"/>
      <color rgb="FF000000"/>
      <name val="Calibri"/>
      <family val="2"/>
    </font>
    <font>
      <b/>
      <sz val="24"/>
      <color theme="0"/>
      <name val="Calibri"/>
      <family val="2"/>
      <scheme val="minor"/>
    </font>
    <font>
      <b/>
      <sz val="24"/>
      <color theme="5" tint="0.79998168889431442"/>
      <name val="Calibri"/>
      <family val="2"/>
      <scheme val="minor"/>
    </font>
    <font>
      <b/>
      <sz val="24"/>
      <color rgb="FFFCE4D6"/>
      <name val="Calibri"/>
      <family val="2"/>
    </font>
    <font>
      <b/>
      <sz val="24"/>
      <color rgb="FFFFFFFF"/>
      <name val="Calibri"/>
      <family val="2"/>
    </font>
    <font>
      <b/>
      <sz val="18"/>
      <color rgb="FFFFFFFF"/>
      <name val="Calibri"/>
      <family val="2"/>
    </font>
    <font>
      <sz val="16"/>
      <color rgb="FFFFFFFF"/>
      <name val="Calibri"/>
      <family val="2"/>
    </font>
    <font>
      <b/>
      <sz val="16"/>
      <color rgb="FF000000"/>
      <name val="Calibri"/>
      <family val="2"/>
    </font>
    <font>
      <b/>
      <sz val="16"/>
      <color rgb="FF000000"/>
      <name val="Calibri"/>
      <family val="2"/>
      <scheme val="minor"/>
    </font>
    <font>
      <b/>
      <sz val="20"/>
      <color rgb="FF000000"/>
      <name val="Calibri"/>
      <family val="2"/>
      <scheme val="minor"/>
    </font>
    <font>
      <b/>
      <sz val="12"/>
      <color theme="0"/>
      <name val="Calibri  "/>
    </font>
    <font>
      <b/>
      <i/>
      <sz val="12"/>
      <color theme="0"/>
      <name val="Calibri  "/>
    </font>
    <font>
      <sz val="12"/>
      <color theme="1"/>
      <name val="Calibri  "/>
    </font>
    <font>
      <b/>
      <sz val="12"/>
      <color theme="1"/>
      <name val="Calibri  "/>
    </font>
    <font>
      <b/>
      <u/>
      <sz val="12"/>
      <color theme="10"/>
      <name val="Calibri  "/>
    </font>
    <font>
      <u/>
      <sz val="12"/>
      <color theme="10"/>
      <name val="Calibri  "/>
    </font>
    <font>
      <sz val="11"/>
      <color rgb="FF231F20"/>
      <name val="Arial"/>
      <family val="2"/>
    </font>
    <font>
      <i/>
      <sz val="8"/>
      <color rgb="FF000000"/>
      <name val="Arial"/>
      <family val="2"/>
    </font>
    <font>
      <b/>
      <sz val="12"/>
      <color rgb="FFFFFFFF"/>
      <name val="Calibri"/>
      <family val="2"/>
    </font>
    <font>
      <b/>
      <sz val="24"/>
      <color rgb="FF000000"/>
      <name val="Calibri"/>
      <family val="2"/>
      <scheme val="minor"/>
    </font>
    <font>
      <b/>
      <sz val="24"/>
      <color theme="0"/>
      <name val="Calibri"/>
      <family val="2"/>
    </font>
    <font>
      <b/>
      <sz val="11"/>
      <color theme="0"/>
      <name val="Calibri"/>
      <family val="2"/>
      <scheme val="minor"/>
    </font>
    <font>
      <sz val="12"/>
      <color rgb="FF000000"/>
      <name val="Calibri"/>
      <family val="2"/>
      <scheme val="minor"/>
    </font>
    <font>
      <sz val="11"/>
      <color rgb="FF000000"/>
      <name val="Calibri"/>
      <family val="2"/>
    </font>
    <font>
      <b/>
      <sz val="12"/>
      <color rgb="FFFFFFFF"/>
      <name val="Calibri"/>
      <family val="2"/>
      <scheme val="minor"/>
    </font>
    <font>
      <sz val="12"/>
      <color rgb="FFFFFFFF"/>
      <name val="Calibri"/>
      <family val="2"/>
      <scheme val="minor"/>
    </font>
    <font>
      <u/>
      <sz val="12"/>
      <color rgb="FF000000"/>
      <name val="Calibri"/>
      <family val="2"/>
      <scheme val="minor"/>
    </font>
    <font>
      <u/>
      <sz val="12"/>
      <name val="Calibri"/>
      <family val="2"/>
      <scheme val="minor"/>
    </font>
    <font>
      <sz val="12"/>
      <name val="Calibri"/>
      <family val="2"/>
      <scheme val="minor"/>
    </font>
    <font>
      <sz val="16"/>
      <color rgb="FFFFFFFF"/>
      <name val="Calibri"/>
      <family val="2"/>
      <scheme val="minor"/>
    </font>
    <font>
      <u/>
      <sz val="12"/>
      <color theme="10"/>
      <name val="Calibri"/>
      <family val="2"/>
      <scheme val="minor"/>
    </font>
    <font>
      <b/>
      <sz val="14"/>
      <color rgb="FFFFFFFF"/>
      <name val="Calibri"/>
      <family val="2"/>
    </font>
    <font>
      <i/>
      <sz val="12"/>
      <color rgb="FFFFFFFF"/>
      <name val="Calibri"/>
      <family val="2"/>
    </font>
    <font>
      <b/>
      <sz val="12"/>
      <color rgb="FF000000"/>
      <name val="Arial"/>
      <family val="2"/>
    </font>
    <font>
      <sz val="11"/>
      <color rgb="FF0070C0"/>
      <name val="Calibri"/>
      <family val="2"/>
      <scheme val="minor"/>
    </font>
  </fonts>
  <fills count="24">
    <fill>
      <patternFill patternType="none"/>
    </fill>
    <fill>
      <patternFill patternType="gray125"/>
    </fill>
    <fill>
      <patternFill patternType="solid">
        <fgColor theme="9" tint="0.59999389629810485"/>
        <bgColor indexed="64"/>
      </patternFill>
    </fill>
    <fill>
      <patternFill patternType="solid">
        <fgColor rgb="FF0072C6"/>
        <bgColor indexed="64"/>
      </patternFill>
    </fill>
    <fill>
      <patternFill patternType="solid">
        <fgColor theme="0"/>
        <bgColor indexed="64"/>
      </patternFill>
    </fill>
    <fill>
      <patternFill patternType="solid">
        <fgColor theme="8" tint="-0.249977111117893"/>
        <bgColor indexed="64"/>
      </patternFill>
    </fill>
    <fill>
      <patternFill patternType="solid">
        <fgColor theme="5" tint="0.7999816888943144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1"/>
        <bgColor indexed="64"/>
      </patternFill>
    </fill>
    <fill>
      <patternFill patternType="solid">
        <fgColor theme="2"/>
        <bgColor indexed="64"/>
      </patternFill>
    </fill>
    <fill>
      <patternFill patternType="solid">
        <fgColor theme="4" tint="0.79998168889431442"/>
        <bgColor indexed="64"/>
      </patternFill>
    </fill>
    <fill>
      <patternFill patternType="solid">
        <fgColor rgb="FF00B050"/>
        <bgColor indexed="64"/>
      </patternFill>
    </fill>
    <fill>
      <patternFill patternType="solid">
        <fgColor rgb="FF808080"/>
        <bgColor indexed="64"/>
      </patternFill>
    </fill>
    <fill>
      <patternFill patternType="solid">
        <fgColor theme="1" tint="0.499984740745262"/>
        <bgColor theme="1" tint="0.499984740745262"/>
      </patternFill>
    </fill>
    <fill>
      <patternFill patternType="solid">
        <fgColor theme="1" tint="0.499984740745262"/>
        <bgColor indexed="64"/>
      </patternFill>
    </fill>
    <fill>
      <patternFill patternType="solid">
        <fgColor rgb="FFC6E0B4"/>
        <bgColor indexed="64"/>
      </patternFill>
    </fill>
    <fill>
      <patternFill patternType="solid">
        <fgColor rgb="FFFFFFFF"/>
        <bgColor indexed="64"/>
      </patternFill>
    </fill>
    <fill>
      <patternFill patternType="solid">
        <fgColor theme="0" tint="-0.49998474074526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rgb="FFD9D9D9"/>
        <bgColor indexed="64"/>
      </patternFill>
    </fill>
    <fill>
      <patternFill patternType="solid">
        <fgColor theme="8" tint="0.59999389629810485"/>
        <bgColor indexed="64"/>
      </patternFill>
    </fill>
  </fills>
  <borders count="99">
    <border>
      <left/>
      <right/>
      <top/>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left>
      <right style="thin">
        <color theme="0"/>
      </right>
      <top style="thin">
        <color theme="0"/>
      </top>
      <bottom/>
      <diagonal/>
    </border>
    <border>
      <left style="thin">
        <color theme="0"/>
      </left>
      <right style="thin">
        <color theme="0"/>
      </right>
      <top/>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style="thin">
        <color rgb="FF000000"/>
      </left>
      <right/>
      <top style="thin">
        <color rgb="FF000000"/>
      </top>
      <bottom style="thin">
        <color rgb="FF000000"/>
      </bottom>
      <diagonal/>
    </border>
    <border>
      <left/>
      <right/>
      <top style="thin">
        <color indexed="64"/>
      </top>
      <bottom style="thin">
        <color indexed="64"/>
      </bottom>
      <diagonal/>
    </border>
    <border>
      <left style="medium">
        <color rgb="FF000000"/>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0"/>
      </right>
      <top style="thin">
        <color theme="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auto="1"/>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medium">
        <color indexed="64"/>
      </right>
      <top/>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thin">
        <color rgb="FF000000"/>
      </right>
      <top/>
      <bottom/>
      <diagonal/>
    </border>
    <border>
      <left style="thin">
        <color rgb="FF000000"/>
      </left>
      <right style="medium">
        <color indexed="64"/>
      </right>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medium">
        <color rgb="FF000000"/>
      </right>
      <top style="thin">
        <color auto="1"/>
      </top>
      <bottom style="medium">
        <color rgb="FF00000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style="thin">
        <color theme="0"/>
      </bottom>
      <diagonal/>
    </border>
    <border>
      <left/>
      <right/>
      <top style="thin">
        <color indexed="64"/>
      </top>
      <bottom/>
      <diagonal/>
    </border>
    <border>
      <left style="thin">
        <color theme="1" tint="0.499984740745262"/>
      </left>
      <right style="thin">
        <color theme="1" tint="0.499984740745262"/>
      </right>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medium">
        <color rgb="FF000000"/>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thin">
        <color rgb="FF000000"/>
      </left>
      <right style="thin">
        <color indexed="64"/>
      </right>
      <top style="thin">
        <color indexed="64"/>
      </top>
      <bottom/>
      <diagonal/>
    </border>
    <border>
      <left/>
      <right/>
      <top style="thin">
        <color rgb="FF000000"/>
      </top>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style="thin">
        <color indexed="64"/>
      </left>
      <right style="medium">
        <color rgb="FF000000"/>
      </right>
      <top style="medium">
        <color rgb="FF000000"/>
      </top>
      <bottom/>
      <diagonal/>
    </border>
    <border>
      <left style="thin">
        <color indexed="64"/>
      </left>
      <right style="medium">
        <color rgb="FF000000"/>
      </right>
      <top/>
      <bottom/>
      <diagonal/>
    </border>
    <border>
      <left style="medium">
        <color rgb="FF000000"/>
      </left>
      <right style="thin">
        <color rgb="FF000000"/>
      </right>
      <top style="medium">
        <color indexed="64"/>
      </top>
      <bottom/>
      <diagonal/>
    </border>
    <border>
      <left style="thin">
        <color rgb="FF000000"/>
      </left>
      <right style="medium">
        <color rgb="FF000000"/>
      </right>
      <top style="medium">
        <color indexed="64"/>
      </top>
      <bottom style="thin">
        <color rgb="FF000000"/>
      </bottom>
      <diagonal/>
    </border>
    <border>
      <left style="thin">
        <color rgb="FF000000"/>
      </left>
      <right style="medium">
        <color rgb="FF000000"/>
      </right>
      <top/>
      <bottom/>
      <diagonal/>
    </border>
    <border>
      <left style="thin">
        <color indexed="64"/>
      </left>
      <right/>
      <top style="thin">
        <color indexed="64"/>
      </top>
      <bottom/>
      <diagonal/>
    </border>
    <border>
      <left style="thin">
        <color rgb="FF000000"/>
      </left>
      <right style="thin">
        <color indexed="64"/>
      </right>
      <top style="thin">
        <color rgb="FF000000"/>
      </top>
      <bottom style="thin">
        <color rgb="FF000000"/>
      </bottom>
      <diagonal/>
    </border>
    <border>
      <left style="medium">
        <color rgb="FF000000"/>
      </left>
      <right/>
      <top/>
      <bottom style="medium">
        <color rgb="FF000000"/>
      </bottom>
      <diagonal/>
    </border>
    <border>
      <left style="thin">
        <color indexed="64"/>
      </left>
      <right style="thin">
        <color indexed="64"/>
      </right>
      <top style="thin">
        <color rgb="FF000000"/>
      </top>
      <bottom style="medium">
        <color rgb="FF000000"/>
      </bottom>
      <diagonal/>
    </border>
    <border>
      <left style="thin">
        <color indexed="64"/>
      </left>
      <right style="medium">
        <color indexed="64"/>
      </right>
      <top style="thin">
        <color rgb="FF000000"/>
      </top>
      <bottom style="medium">
        <color rgb="FF000000"/>
      </bottom>
      <diagonal/>
    </border>
    <border>
      <left style="thin">
        <color indexed="64"/>
      </left>
      <right style="medium">
        <color rgb="FF000000"/>
      </right>
      <top style="thin">
        <color rgb="FF000000"/>
      </top>
      <bottom style="medium">
        <color rgb="FF000000"/>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style="medium">
        <color indexed="64"/>
      </right>
      <top style="medium">
        <color rgb="FF000000"/>
      </top>
      <bottom style="thin">
        <color indexed="64"/>
      </bottom>
      <diagonal/>
    </border>
    <border>
      <left style="thin">
        <color indexed="64"/>
      </left>
      <right style="medium">
        <color rgb="FF000000"/>
      </right>
      <top style="medium">
        <color rgb="FF000000"/>
      </top>
      <bottom style="thin">
        <color rgb="FF000000"/>
      </bottom>
      <diagonal/>
    </border>
    <border>
      <left style="medium">
        <color rgb="FF000000"/>
      </left>
      <right style="thin">
        <color indexed="64"/>
      </right>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indexed="64"/>
      </right>
      <top style="thin">
        <color indexed="64"/>
      </top>
      <bottom style="medium">
        <color rgb="FF000000"/>
      </bottom>
      <diagonal/>
    </border>
    <border>
      <left style="thin">
        <color indexed="64"/>
      </left>
      <right style="medium">
        <color rgb="FF000000"/>
      </right>
      <top/>
      <bottom style="medium">
        <color rgb="FF000000"/>
      </bottom>
      <diagonal/>
    </border>
    <border>
      <left style="thin">
        <color indexed="64"/>
      </left>
      <right style="thin">
        <color indexed="64"/>
      </right>
      <top/>
      <bottom style="medium">
        <color rgb="FF000000"/>
      </bottom>
      <diagonal/>
    </border>
    <border>
      <left style="thin">
        <color rgb="FF000000"/>
      </left>
      <right style="thin">
        <color rgb="FF000000"/>
      </right>
      <top/>
      <bottom style="medium">
        <color rgb="FF000000"/>
      </bottom>
      <diagonal/>
    </border>
    <border>
      <left style="thin">
        <color indexed="64"/>
      </left>
      <right style="thin">
        <color indexed="64"/>
      </right>
      <top style="medium">
        <color indexed="64"/>
      </top>
      <bottom style="medium">
        <color rgb="FF000000"/>
      </bottom>
      <diagonal/>
    </border>
    <border>
      <left style="thin">
        <color indexed="64"/>
      </left>
      <right style="medium">
        <color indexed="64"/>
      </right>
      <top style="medium">
        <color indexed="64"/>
      </top>
      <bottom style="medium">
        <color rgb="FF000000"/>
      </bottom>
      <diagonal/>
    </border>
  </borders>
  <cellStyleXfs count="2">
    <xf numFmtId="0" fontId="0" fillId="0" borderId="0"/>
    <xf numFmtId="0" fontId="18" fillId="0" borderId="0" applyNumberFormat="0" applyFill="0" applyBorder="0" applyAlignment="0" applyProtection="0"/>
  </cellStyleXfs>
  <cellXfs count="288">
    <xf numFmtId="0" fontId="0" fillId="0" borderId="0" xfId="0"/>
    <xf numFmtId="0" fontId="0" fillId="0" borderId="0" xfId="0" applyAlignment="1">
      <alignment wrapText="1"/>
    </xf>
    <xf numFmtId="0" fontId="0" fillId="0" borderId="0" xfId="0" applyAlignment="1">
      <alignment horizontal="left" vertical="top" wrapText="1"/>
    </xf>
    <xf numFmtId="0" fontId="0" fillId="0" borderId="13" xfId="0" applyBorder="1"/>
    <xf numFmtId="0" fontId="0" fillId="0" borderId="13" xfId="0" applyBorder="1" applyAlignment="1">
      <alignment horizontal="left"/>
    </xf>
    <xf numFmtId="0" fontId="0" fillId="6" borderId="13" xfId="0" applyFill="1" applyBorder="1"/>
    <xf numFmtId="0" fontId="0" fillId="6" borderId="14" xfId="0" applyFill="1" applyBorder="1"/>
    <xf numFmtId="0" fontId="10" fillId="3" borderId="16" xfId="0" applyFont="1" applyFill="1" applyBorder="1" applyAlignment="1">
      <alignment horizontal="center" vertical="center"/>
    </xf>
    <xf numFmtId="0" fontId="10" fillId="3" borderId="13" xfId="0" applyFont="1" applyFill="1" applyBorder="1" applyAlignment="1">
      <alignment horizontal="left" vertical="center"/>
    </xf>
    <xf numFmtId="0" fontId="20" fillId="4" borderId="0" xfId="0" applyFont="1" applyFill="1" applyAlignment="1">
      <alignment horizontal="left" vertical="top" wrapText="1"/>
    </xf>
    <xf numFmtId="0" fontId="22" fillId="4" borderId="0" xfId="0" applyFont="1" applyFill="1" applyAlignment="1">
      <alignment horizontal="left" vertical="top" wrapText="1"/>
    </xf>
    <xf numFmtId="0" fontId="21" fillId="4" borderId="0" xfId="0" applyFont="1" applyFill="1" applyAlignment="1">
      <alignment horizontal="left" vertical="top" wrapText="1"/>
    </xf>
    <xf numFmtId="0" fontId="11" fillId="4" borderId="0" xfId="0" applyFont="1" applyFill="1" applyAlignment="1">
      <alignment horizontal="left" vertical="top" wrapText="1"/>
    </xf>
    <xf numFmtId="0" fontId="2" fillId="4" borderId="13" xfId="0" applyFont="1" applyFill="1" applyBorder="1"/>
    <xf numFmtId="0" fontId="3" fillId="4" borderId="13" xfId="0" applyFont="1" applyFill="1" applyBorder="1"/>
    <xf numFmtId="0" fontId="0" fillId="4" borderId="13" xfId="0" applyFill="1" applyBorder="1"/>
    <xf numFmtId="0" fontId="0" fillId="0" borderId="14" xfId="0" applyBorder="1"/>
    <xf numFmtId="0" fontId="3" fillId="10" borderId="16" xfId="0" applyFont="1" applyFill="1" applyBorder="1"/>
    <xf numFmtId="0" fontId="16" fillId="7" borderId="13" xfId="0" applyFont="1" applyFill="1" applyBorder="1"/>
    <xf numFmtId="0" fontId="16" fillId="8" borderId="13" xfId="0" applyFont="1" applyFill="1" applyBorder="1"/>
    <xf numFmtId="0" fontId="16" fillId="9" borderId="13" xfId="0" applyFont="1" applyFill="1" applyBorder="1"/>
    <xf numFmtId="0" fontId="0" fillId="4" borderId="14" xfId="0" applyFill="1" applyBorder="1"/>
    <xf numFmtId="0" fontId="0" fillId="0" borderId="0" xfId="0" applyAlignment="1">
      <alignment horizontal="left"/>
    </xf>
    <xf numFmtId="0" fontId="7" fillId="4" borderId="0" xfId="0" applyFont="1" applyFill="1" applyAlignment="1">
      <alignment horizontal="left" vertical="top"/>
    </xf>
    <xf numFmtId="0" fontId="10" fillId="5" borderId="13" xfId="0" applyFont="1" applyFill="1" applyBorder="1" applyAlignment="1">
      <alignment horizontal="center" vertical="center" wrapText="1"/>
    </xf>
    <xf numFmtId="0" fontId="3" fillId="13" borderId="13" xfId="0" applyFont="1" applyFill="1" applyBorder="1"/>
    <xf numFmtId="0" fontId="23" fillId="4" borderId="0" xfId="0" applyFont="1" applyFill="1" applyAlignment="1">
      <alignment horizontal="left" vertical="top"/>
    </xf>
    <xf numFmtId="0" fontId="0" fillId="4" borderId="0" xfId="0" applyFill="1"/>
    <xf numFmtId="0" fontId="25" fillId="4" borderId="0" xfId="0" applyFont="1" applyFill="1" applyAlignment="1">
      <alignment horizontal="left" vertical="top" wrapText="1"/>
    </xf>
    <xf numFmtId="0" fontId="24" fillId="4" borderId="0" xfId="0" applyFont="1" applyFill="1" applyAlignment="1">
      <alignment horizontal="left" vertical="top" wrapText="1"/>
    </xf>
    <xf numFmtId="0" fontId="0" fillId="0" borderId="13" xfId="0" applyBorder="1" applyAlignment="1">
      <alignment horizontal="left" wrapText="1"/>
    </xf>
    <xf numFmtId="0" fontId="10" fillId="3" borderId="13" xfId="0" applyFont="1" applyFill="1" applyBorder="1" applyAlignment="1">
      <alignment horizontal="left" vertical="center" wrapText="1"/>
    </xf>
    <xf numFmtId="0" fontId="0" fillId="6" borderId="5" xfId="0" applyFill="1" applyBorder="1" applyAlignment="1">
      <alignment horizontal="center" vertical="center" wrapText="1"/>
    </xf>
    <xf numFmtId="0" fontId="0" fillId="6" borderId="8" xfId="0" applyFill="1" applyBorder="1" applyAlignment="1">
      <alignment horizontal="left"/>
    </xf>
    <xf numFmtId="9" fontId="0" fillId="6" borderId="5" xfId="0" applyNumberFormat="1" applyFill="1" applyBorder="1" applyAlignment="1">
      <alignment horizontal="center" vertical="center" wrapText="1"/>
    </xf>
    <xf numFmtId="0" fontId="19" fillId="0" borderId="0" xfId="0" applyFont="1"/>
    <xf numFmtId="0" fontId="0" fillId="17" borderId="0" xfId="0" applyFill="1"/>
    <xf numFmtId="0" fontId="5" fillId="17" borderId="0" xfId="0" applyFont="1" applyFill="1" applyAlignment="1">
      <alignment horizontal="left" vertical="top"/>
    </xf>
    <xf numFmtId="0" fontId="28" fillId="17" borderId="0" xfId="0" applyFont="1" applyFill="1" applyAlignment="1">
      <alignment horizontal="left" vertical="top"/>
    </xf>
    <xf numFmtId="0" fontId="19" fillId="17" borderId="0" xfId="0" applyFont="1" applyFill="1"/>
    <xf numFmtId="0" fontId="1" fillId="18" borderId="13" xfId="0" applyFont="1" applyFill="1" applyBorder="1"/>
    <xf numFmtId="164" fontId="0" fillId="0" borderId="0" xfId="0" applyNumberFormat="1"/>
    <xf numFmtId="0" fontId="17" fillId="11" borderId="6" xfId="0" applyFont="1" applyFill="1" applyBorder="1" applyAlignment="1">
      <alignment vertical="center" wrapText="1"/>
    </xf>
    <xf numFmtId="0" fontId="0" fillId="6" borderId="28" xfId="0" applyFill="1" applyBorder="1" applyAlignment="1">
      <alignment horizontal="center"/>
    </xf>
    <xf numFmtId="0" fontId="17" fillId="11" borderId="7" xfId="0" applyFont="1" applyFill="1" applyBorder="1" applyAlignment="1">
      <alignment vertical="center" wrapText="1"/>
    </xf>
    <xf numFmtId="0" fontId="17" fillId="11" borderId="30" xfId="0" applyFont="1" applyFill="1" applyBorder="1" applyAlignment="1">
      <alignment horizontal="left" vertical="center" wrapText="1"/>
    </xf>
    <xf numFmtId="0" fontId="0" fillId="11" borderId="5" xfId="0" applyFill="1" applyBorder="1" applyAlignment="1">
      <alignment horizontal="right" wrapText="1"/>
    </xf>
    <xf numFmtId="4" fontId="0" fillId="0" borderId="0" xfId="0" applyNumberFormat="1" applyAlignment="1">
      <alignment wrapText="1"/>
    </xf>
    <xf numFmtId="0" fontId="39" fillId="3" borderId="36" xfId="0" applyFont="1" applyFill="1" applyBorder="1" applyAlignment="1">
      <alignment horizontal="center" vertical="center" wrapText="1"/>
    </xf>
    <xf numFmtId="0" fontId="39" fillId="3" borderId="3" xfId="0" applyFont="1" applyFill="1" applyBorder="1" applyAlignment="1">
      <alignment horizontal="center" vertical="center" wrapText="1"/>
    </xf>
    <xf numFmtId="0" fontId="41" fillId="6" borderId="37" xfId="0" applyFont="1" applyFill="1" applyBorder="1" applyAlignment="1">
      <alignment horizontal="center" vertical="center" wrapText="1"/>
    </xf>
    <xf numFmtId="165" fontId="41" fillId="6" borderId="37" xfId="1" applyNumberFormat="1" applyFont="1" applyFill="1" applyBorder="1" applyAlignment="1">
      <alignment horizontal="center" vertical="center" wrapText="1"/>
    </xf>
    <xf numFmtId="4" fontId="42" fillId="6" borderId="37" xfId="0" applyNumberFormat="1" applyFont="1" applyFill="1" applyBorder="1" applyAlignment="1">
      <alignment horizontal="center" vertical="center" wrapText="1"/>
    </xf>
    <xf numFmtId="165" fontId="41" fillId="6" borderId="5" xfId="1" applyNumberFormat="1" applyFont="1" applyFill="1" applyBorder="1" applyAlignment="1">
      <alignment horizontal="center" vertical="center" wrapText="1"/>
    </xf>
    <xf numFmtId="4" fontId="42" fillId="6" borderId="5" xfId="0" applyNumberFormat="1" applyFont="1" applyFill="1" applyBorder="1" applyAlignment="1">
      <alignment horizontal="center" vertical="center" wrapText="1"/>
    </xf>
    <xf numFmtId="165" fontId="41" fillId="6" borderId="38" xfId="1" applyNumberFormat="1" applyFont="1" applyFill="1" applyBorder="1" applyAlignment="1">
      <alignment horizontal="center" vertical="center" wrapText="1"/>
    </xf>
    <xf numFmtId="4" fontId="42" fillId="6" borderId="38" xfId="0" applyNumberFormat="1" applyFont="1" applyFill="1" applyBorder="1" applyAlignment="1">
      <alignment horizontal="center" vertical="center" wrapText="1"/>
    </xf>
    <xf numFmtId="0" fontId="43" fillId="6" borderId="39" xfId="1" applyFont="1" applyFill="1" applyBorder="1" applyAlignment="1">
      <alignment horizontal="center" vertical="center" wrapText="1"/>
    </xf>
    <xf numFmtId="0" fontId="43" fillId="6" borderId="40" xfId="1" applyFont="1" applyFill="1" applyBorder="1" applyAlignment="1">
      <alignment horizontal="center" vertical="center" wrapText="1"/>
    </xf>
    <xf numFmtId="0" fontId="44" fillId="6" borderId="41" xfId="1" applyFont="1" applyFill="1" applyBorder="1" applyAlignment="1">
      <alignment horizontal="center" vertical="center" wrapText="1"/>
    </xf>
    <xf numFmtId="0" fontId="2" fillId="20" borderId="5" xfId="0" applyFont="1" applyFill="1" applyBorder="1" applyAlignment="1">
      <alignment wrapText="1"/>
    </xf>
    <xf numFmtId="9" fontId="1" fillId="6" borderId="5" xfId="0" applyNumberFormat="1" applyFont="1" applyFill="1" applyBorder="1" applyAlignment="1">
      <alignment horizontal="center" vertical="center" wrapText="1"/>
    </xf>
    <xf numFmtId="0" fontId="6" fillId="21" borderId="0" xfId="0" applyFont="1" applyFill="1" applyAlignment="1">
      <alignment vertical="top"/>
    </xf>
    <xf numFmtId="0" fontId="2" fillId="21" borderId="0" xfId="0" applyFont="1" applyFill="1" applyAlignment="1">
      <alignment vertical="top"/>
    </xf>
    <xf numFmtId="0" fontId="2" fillId="22" borderId="0" xfId="0" applyFont="1" applyFill="1" applyAlignment="1">
      <alignment vertical="top"/>
    </xf>
    <xf numFmtId="0" fontId="0" fillId="22" borderId="0" xfId="0" applyFill="1"/>
    <xf numFmtId="16" fontId="2" fillId="11" borderId="11" xfId="0" applyNumberFormat="1" applyFont="1" applyFill="1" applyBorder="1" applyAlignment="1">
      <alignment vertical="top"/>
    </xf>
    <xf numFmtId="0" fontId="46" fillId="21" borderId="0" xfId="0" applyFont="1" applyFill="1" applyAlignment="1">
      <alignment horizontal="left" readingOrder="1"/>
    </xf>
    <xf numFmtId="0" fontId="0" fillId="21" borderId="0" xfId="0" applyFill="1"/>
    <xf numFmtId="0" fontId="46" fillId="21" borderId="0" xfId="0" applyFont="1" applyFill="1" applyAlignment="1">
      <alignment horizontal="left" vertical="top" readingOrder="1"/>
    </xf>
    <xf numFmtId="0" fontId="0" fillId="21" borderId="0" xfId="0" applyFill="1" applyAlignment="1">
      <alignment horizontal="left"/>
    </xf>
    <xf numFmtId="0" fontId="0" fillId="6" borderId="19" xfId="0" applyFill="1" applyBorder="1"/>
    <xf numFmtId="0" fontId="17" fillId="11" borderId="45" xfId="0" applyFont="1" applyFill="1" applyBorder="1" applyAlignment="1">
      <alignment horizontal="left" vertical="center" wrapText="1"/>
    </xf>
    <xf numFmtId="0" fontId="0" fillId="6" borderId="46" xfId="0" applyFill="1" applyBorder="1" applyAlignment="1">
      <alignment horizontal="left"/>
    </xf>
    <xf numFmtId="0" fontId="17" fillId="11" borderId="47" xfId="0" applyFont="1" applyFill="1" applyBorder="1" applyAlignment="1">
      <alignment horizontal="left" vertical="center" wrapText="1"/>
    </xf>
    <xf numFmtId="0" fontId="0" fillId="6" borderId="48" xfId="0" applyFill="1" applyBorder="1" applyAlignment="1">
      <alignment horizontal="left"/>
    </xf>
    <xf numFmtId="0" fontId="0" fillId="4" borderId="0" xfId="0" applyFill="1" applyAlignment="1">
      <alignment horizontal="center" vertical="center" wrapText="1"/>
    </xf>
    <xf numFmtId="0" fontId="48" fillId="11" borderId="5" xfId="0" applyFont="1" applyFill="1" applyBorder="1" applyAlignment="1">
      <alignment horizontal="left" vertical="center" wrapText="1"/>
    </xf>
    <xf numFmtId="0" fontId="48" fillId="11" borderId="5" xfId="0" applyFont="1" applyFill="1" applyBorder="1" applyAlignment="1">
      <alignment vertical="center" wrapText="1"/>
    </xf>
    <xf numFmtId="0" fontId="0" fillId="16" borderId="33" xfId="0" applyFill="1" applyBorder="1" applyAlignment="1">
      <alignment horizontal="left"/>
    </xf>
    <xf numFmtId="0" fontId="17" fillId="11" borderId="32" xfId="0" applyFont="1" applyFill="1" applyBorder="1" applyAlignment="1">
      <alignment vertical="center"/>
    </xf>
    <xf numFmtId="0" fontId="47" fillId="3" borderId="35" xfId="0" applyFont="1" applyFill="1" applyBorder="1" applyAlignment="1">
      <alignment horizontal="center" vertical="center" wrapText="1"/>
    </xf>
    <xf numFmtId="0" fontId="27" fillId="0" borderId="0" xfId="0" applyFont="1" applyAlignment="1">
      <alignment horizontal="left" vertical="top" wrapText="1"/>
    </xf>
    <xf numFmtId="0" fontId="41" fillId="6" borderId="11" xfId="0" applyFont="1" applyFill="1" applyBorder="1" applyAlignment="1">
      <alignment horizontal="center" vertical="center" wrapText="1"/>
    </xf>
    <xf numFmtId="164" fontId="0" fillId="12" borderId="29" xfId="0" applyNumberFormat="1" applyFill="1" applyBorder="1" applyAlignment="1">
      <alignment horizontal="center"/>
    </xf>
    <xf numFmtId="164" fontId="0" fillId="12" borderId="32" xfId="0" applyNumberFormat="1" applyFill="1" applyBorder="1" applyAlignment="1">
      <alignment horizontal="center"/>
    </xf>
    <xf numFmtId="0" fontId="15" fillId="3" borderId="12" xfId="0" applyFont="1" applyFill="1" applyBorder="1" applyAlignment="1">
      <alignment horizontal="left" vertical="top" wrapText="1"/>
    </xf>
    <xf numFmtId="0" fontId="15" fillId="3" borderId="11" xfId="0" applyFont="1" applyFill="1" applyBorder="1" applyAlignment="1">
      <alignment horizontal="left" vertical="top" wrapText="1"/>
    </xf>
    <xf numFmtId="0" fontId="13" fillId="3" borderId="11" xfId="0" applyFont="1" applyFill="1" applyBorder="1" applyAlignment="1">
      <alignment vertical="top" wrapText="1"/>
    </xf>
    <xf numFmtId="0" fontId="14" fillId="3" borderId="11" xfId="0" applyFont="1" applyFill="1" applyBorder="1" applyAlignment="1">
      <alignment vertical="top" wrapText="1"/>
    </xf>
    <xf numFmtId="0" fontId="9" fillId="3" borderId="0" xfId="0" applyFont="1" applyFill="1" applyAlignment="1">
      <alignment vertical="center" wrapText="1"/>
    </xf>
    <xf numFmtId="0" fontId="19" fillId="11" borderId="34" xfId="0" applyFont="1" applyFill="1" applyBorder="1" applyAlignment="1">
      <alignment horizontal="left" vertical="top" wrapText="1"/>
    </xf>
    <xf numFmtId="0" fontId="19" fillId="11" borderId="0" xfId="0" applyFont="1" applyFill="1" applyAlignment="1">
      <alignment wrapText="1"/>
    </xf>
    <xf numFmtId="0" fontId="37" fillId="11" borderId="62" xfId="0" applyFont="1" applyFill="1" applyBorder="1" applyAlignment="1">
      <alignment horizontal="left" vertical="center" wrapText="1"/>
    </xf>
    <xf numFmtId="164" fontId="38" fillId="11" borderId="63" xfId="0" applyNumberFormat="1" applyFont="1" applyFill="1" applyBorder="1" applyAlignment="1">
      <alignment horizontal="center" vertical="center"/>
    </xf>
    <xf numFmtId="0" fontId="37" fillId="11" borderId="51" xfId="0" applyFont="1" applyFill="1" applyBorder="1" applyAlignment="1">
      <alignment vertical="center" wrapText="1"/>
    </xf>
    <xf numFmtId="164" fontId="38" fillId="11" borderId="52" xfId="0" applyNumberFormat="1" applyFont="1" applyFill="1" applyBorder="1" applyAlignment="1">
      <alignment horizontal="center" vertical="center"/>
    </xf>
    <xf numFmtId="0" fontId="37" fillId="11" borderId="53" xfId="0" applyFont="1" applyFill="1" applyBorder="1" applyAlignment="1">
      <alignment vertical="center" wrapText="1"/>
    </xf>
    <xf numFmtId="164" fontId="38" fillId="11" borderId="54" xfId="0" applyNumberFormat="1" applyFont="1" applyFill="1" applyBorder="1" applyAlignment="1">
      <alignment horizontal="center" vertical="center"/>
    </xf>
    <xf numFmtId="0" fontId="52" fillId="11" borderId="0" xfId="0" applyFont="1" applyFill="1" applyAlignment="1">
      <alignment horizontal="left" wrapText="1"/>
    </xf>
    <xf numFmtId="9" fontId="0" fillId="11" borderId="5" xfId="0" applyNumberFormat="1" applyFill="1" applyBorder="1" applyAlignment="1">
      <alignment horizontal="left" vertical="center" wrapText="1"/>
    </xf>
    <xf numFmtId="0" fontId="50" fillId="3" borderId="10" xfId="0" applyFont="1" applyFill="1" applyBorder="1" applyAlignment="1">
      <alignment vertical="center" wrapText="1"/>
    </xf>
    <xf numFmtId="0" fontId="50" fillId="3" borderId="0" xfId="0" applyFont="1" applyFill="1" applyAlignment="1">
      <alignment vertical="center"/>
    </xf>
    <xf numFmtId="0" fontId="53" fillId="5" borderId="13" xfId="0" applyFont="1" applyFill="1" applyBorder="1" applyAlignment="1">
      <alignment horizontal="center" vertical="center" wrapText="1"/>
    </xf>
    <xf numFmtId="0" fontId="55" fillId="17" borderId="0" xfId="0" applyFont="1" applyFill="1" applyAlignment="1">
      <alignment horizontal="left" vertical="top"/>
    </xf>
    <xf numFmtId="0" fontId="41" fillId="6" borderId="6" xfId="0" applyFont="1" applyFill="1" applyBorder="1" applyAlignment="1">
      <alignment horizontal="center" vertical="center" wrapText="1"/>
    </xf>
    <xf numFmtId="0" fontId="10" fillId="3" borderId="57" xfId="0" applyFont="1" applyFill="1" applyBorder="1" applyAlignment="1">
      <alignment vertical="center" wrapText="1"/>
    </xf>
    <xf numFmtId="16" fontId="2" fillId="11" borderId="11" xfId="0" applyNumberFormat="1" applyFont="1" applyFill="1" applyBorder="1" applyAlignment="1">
      <alignment vertical="top" wrapText="1"/>
    </xf>
    <xf numFmtId="16" fontId="2" fillId="20" borderId="11" xfId="0" applyNumberFormat="1" applyFont="1" applyFill="1" applyBorder="1" applyAlignment="1">
      <alignment vertical="top"/>
    </xf>
    <xf numFmtId="16" fontId="2" fillId="20" borderId="11" xfId="0" applyNumberFormat="1" applyFont="1" applyFill="1" applyBorder="1" applyAlignment="1">
      <alignment horizontal="left"/>
    </xf>
    <xf numFmtId="0" fontId="52" fillId="11" borderId="59" xfId="0" applyFont="1" applyFill="1" applyBorder="1" applyAlignment="1">
      <alignment horizontal="left" vertical="top" wrapText="1"/>
    </xf>
    <xf numFmtId="0" fontId="16" fillId="11" borderId="15" xfId="0" applyFont="1" applyFill="1" applyBorder="1" applyAlignment="1">
      <alignment horizontal="left" vertical="top" wrapText="1"/>
    </xf>
    <xf numFmtId="0" fontId="0" fillId="11" borderId="27" xfId="0" applyFill="1" applyBorder="1" applyAlignment="1">
      <alignment vertical="top" wrapText="1"/>
    </xf>
    <xf numFmtId="0" fontId="0" fillId="11" borderId="15" xfId="0" applyFill="1" applyBorder="1" applyAlignment="1">
      <alignment horizontal="left" vertical="top" wrapText="1"/>
    </xf>
    <xf numFmtId="0" fontId="52" fillId="11" borderId="27" xfId="0" applyFont="1" applyFill="1" applyBorder="1" applyAlignment="1">
      <alignment horizontal="left" vertical="top" wrapText="1"/>
    </xf>
    <xf numFmtId="0" fontId="0" fillId="11" borderId="26" xfId="0" applyFill="1" applyBorder="1" applyAlignment="1">
      <alignment horizontal="left" vertical="top" wrapText="1"/>
    </xf>
    <xf numFmtId="0" fontId="52" fillId="11" borderId="15" xfId="0" applyFont="1" applyFill="1" applyBorder="1" applyAlignment="1">
      <alignment horizontal="left" vertical="top" wrapText="1"/>
    </xf>
    <xf numFmtId="0" fontId="17" fillId="11" borderId="29" xfId="0" applyFont="1" applyFill="1" applyBorder="1" applyAlignment="1">
      <alignment vertical="center"/>
    </xf>
    <xf numFmtId="0" fontId="17" fillId="11" borderId="29" xfId="0" applyFont="1" applyFill="1" applyBorder="1" applyAlignment="1">
      <alignment vertical="center" wrapText="1"/>
    </xf>
    <xf numFmtId="0" fontId="17" fillId="11" borderId="32" xfId="0" applyFont="1" applyFill="1" applyBorder="1" applyAlignment="1">
      <alignment vertical="center" wrapText="1"/>
    </xf>
    <xf numFmtId="0" fontId="17" fillId="11" borderId="11" xfId="0" applyFont="1" applyFill="1" applyBorder="1" applyAlignment="1">
      <alignment vertical="center"/>
    </xf>
    <xf numFmtId="0" fontId="22" fillId="16" borderId="50" xfId="0" applyFont="1" applyFill="1" applyBorder="1" applyAlignment="1">
      <alignment horizontal="left"/>
    </xf>
    <xf numFmtId="0" fontId="0" fillId="11" borderId="5" xfId="0" applyFill="1" applyBorder="1" applyAlignment="1">
      <alignment horizontal="left" wrapText="1"/>
    </xf>
    <xf numFmtId="1" fontId="0" fillId="6" borderId="5" xfId="0" applyNumberFormat="1" applyFill="1" applyBorder="1" applyAlignment="1">
      <alignment horizontal="center" vertical="center" wrapText="1"/>
    </xf>
    <xf numFmtId="1" fontId="0" fillId="6" borderId="9" xfId="0" applyNumberFormat="1" applyFill="1" applyBorder="1" applyAlignment="1">
      <alignment horizontal="center" vertical="center" wrapText="1"/>
    </xf>
    <xf numFmtId="164" fontId="0" fillId="16" borderId="32" xfId="0" applyNumberFormat="1" applyFill="1" applyBorder="1" applyAlignment="1">
      <alignment horizontal="center"/>
    </xf>
    <xf numFmtId="0" fontId="1" fillId="11" borderId="5" xfId="0" applyFont="1" applyFill="1" applyBorder="1" applyAlignment="1">
      <alignment horizontal="left" wrapText="1"/>
    </xf>
    <xf numFmtId="0" fontId="58" fillId="3" borderId="11" xfId="0" applyFont="1" applyFill="1" applyBorder="1" applyAlignment="1">
      <alignment vertical="top" wrapText="1"/>
    </xf>
    <xf numFmtId="0" fontId="11" fillId="5" borderId="66" xfId="0" applyFont="1" applyFill="1" applyBorder="1" applyAlignment="1">
      <alignment vertical="center"/>
    </xf>
    <xf numFmtId="0" fontId="11" fillId="5" borderId="67" xfId="0" applyFont="1" applyFill="1" applyBorder="1" applyAlignment="1">
      <alignment horizontal="left" vertical="center"/>
    </xf>
    <xf numFmtId="0" fontId="11" fillId="5" borderId="67" xfId="0" applyFont="1" applyFill="1" applyBorder="1" applyAlignment="1">
      <alignment horizontal="left" vertical="center" wrapText="1"/>
    </xf>
    <xf numFmtId="164" fontId="34" fillId="5" borderId="68" xfId="0" applyNumberFormat="1" applyFont="1" applyFill="1" applyBorder="1" applyAlignment="1">
      <alignment horizontal="center" vertical="center" wrapText="1"/>
    </xf>
    <xf numFmtId="0" fontId="0" fillId="11" borderId="7" xfId="0" applyFill="1" applyBorder="1" applyAlignment="1">
      <alignment horizontal="left" wrapText="1"/>
    </xf>
    <xf numFmtId="0" fontId="0" fillId="11" borderId="76" xfId="0" applyFill="1" applyBorder="1" applyAlignment="1">
      <alignment horizontal="left" wrapText="1"/>
    </xf>
    <xf numFmtId="164" fontId="48" fillId="12" borderId="5" xfId="0" applyNumberFormat="1" applyFont="1" applyFill="1" applyBorder="1" applyAlignment="1">
      <alignment horizontal="center" vertical="center"/>
    </xf>
    <xf numFmtId="1" fontId="0" fillId="6" borderId="75" xfId="0" applyNumberFormat="1" applyFill="1" applyBorder="1" applyAlignment="1">
      <alignment horizontal="center" vertical="center" wrapText="1"/>
    </xf>
    <xf numFmtId="0" fontId="1" fillId="11" borderId="34" xfId="0" applyFont="1" applyFill="1" applyBorder="1" applyAlignment="1">
      <alignment horizontal="left" wrapText="1"/>
    </xf>
    <xf numFmtId="0" fontId="17" fillId="11" borderId="78" xfId="0" applyFont="1" applyFill="1" applyBorder="1" applyAlignment="1">
      <alignment horizontal="left" vertical="center" wrapText="1"/>
    </xf>
    <xf numFmtId="164" fontId="0" fillId="6" borderId="78" xfId="0" applyNumberFormat="1" applyFill="1" applyBorder="1" applyAlignment="1">
      <alignment horizontal="center"/>
    </xf>
    <xf numFmtId="9" fontId="26" fillId="11" borderId="80" xfId="0" applyNumberFormat="1" applyFont="1" applyFill="1" applyBorder="1" applyAlignment="1">
      <alignment horizontal="center" vertical="center"/>
    </xf>
    <xf numFmtId="0" fontId="4" fillId="0" borderId="0" xfId="0" applyFont="1"/>
    <xf numFmtId="0" fontId="59" fillId="17" borderId="0" xfId="1" applyFont="1" applyFill="1"/>
    <xf numFmtId="0" fontId="4" fillId="17" borderId="0" xfId="0" applyFont="1" applyFill="1"/>
    <xf numFmtId="0" fontId="47" fillId="3" borderId="1" xfId="0" applyFont="1" applyFill="1" applyBorder="1" applyAlignment="1">
      <alignment horizontal="center" vertical="center" wrapText="1"/>
    </xf>
    <xf numFmtId="0" fontId="41" fillId="6" borderId="83" xfId="0" applyFont="1" applyFill="1" applyBorder="1" applyAlignment="1">
      <alignment horizontal="center" vertical="center" wrapText="1"/>
    </xf>
    <xf numFmtId="4" fontId="42" fillId="6" borderId="84" xfId="0" applyNumberFormat="1" applyFont="1" applyFill="1" applyBorder="1" applyAlignment="1">
      <alignment horizontal="center" vertical="center" wrapText="1"/>
    </xf>
    <xf numFmtId="0" fontId="41" fillId="6" borderId="5" xfId="0" applyFont="1" applyFill="1" applyBorder="1" applyAlignment="1">
      <alignment horizontal="center" vertical="center" wrapText="1"/>
    </xf>
    <xf numFmtId="4" fontId="42" fillId="6" borderId="4" xfId="0" applyNumberFormat="1" applyFont="1" applyFill="1" applyBorder="1" applyAlignment="1">
      <alignment horizontal="center" vertical="center" wrapText="1"/>
    </xf>
    <xf numFmtId="0" fontId="41" fillId="6" borderId="85" xfId="0" applyFont="1" applyFill="1" applyBorder="1" applyAlignment="1">
      <alignment horizontal="center" vertical="center" wrapText="1"/>
    </xf>
    <xf numFmtId="4" fontId="42" fillId="6" borderId="86" xfId="0" applyNumberFormat="1" applyFont="1" applyFill="1" applyBorder="1" applyAlignment="1">
      <alignment horizontal="center" vertical="center" wrapText="1"/>
    </xf>
    <xf numFmtId="16" fontId="2" fillId="11" borderId="11" xfId="0" applyNumberFormat="1" applyFont="1" applyFill="1" applyBorder="1" applyAlignment="1">
      <alignment horizontal="right" vertical="top"/>
    </xf>
    <xf numFmtId="16" fontId="2" fillId="11" borderId="11" xfId="0" applyNumberFormat="1" applyFont="1" applyFill="1" applyBorder="1" applyAlignment="1">
      <alignment horizontal="right" vertical="top" wrapText="1"/>
    </xf>
    <xf numFmtId="16" fontId="2" fillId="11" borderId="11" xfId="0" applyNumberFormat="1" applyFont="1" applyFill="1" applyBorder="1" applyAlignment="1">
      <alignment horizontal="right"/>
    </xf>
    <xf numFmtId="0" fontId="8" fillId="0" borderId="0" xfId="0" applyFont="1"/>
    <xf numFmtId="0" fontId="6" fillId="17" borderId="0" xfId="0" applyFont="1" applyFill="1" applyAlignment="1">
      <alignment horizontal="left" vertical="top"/>
    </xf>
    <xf numFmtId="0" fontId="27" fillId="17" borderId="0" xfId="0" applyFont="1" applyFill="1" applyAlignment="1">
      <alignment horizontal="left" vertical="top"/>
    </xf>
    <xf numFmtId="0" fontId="3" fillId="14" borderId="58" xfId="0" applyFont="1" applyFill="1" applyBorder="1" applyAlignment="1">
      <alignment horizontal="center" vertical="center" wrapText="1"/>
    </xf>
    <xf numFmtId="0" fontId="3" fillId="14" borderId="10" xfId="0" applyFont="1" applyFill="1" applyBorder="1" applyAlignment="1">
      <alignment horizontal="center" vertical="center" wrapText="1"/>
    </xf>
    <xf numFmtId="0" fontId="3" fillId="14" borderId="24" xfId="0" applyFont="1" applyFill="1" applyBorder="1" applyAlignment="1">
      <alignment horizontal="center" vertical="center" wrapText="1"/>
    </xf>
    <xf numFmtId="0" fontId="3" fillId="14" borderId="34" xfId="0" applyFont="1" applyFill="1" applyBorder="1" applyAlignment="1">
      <alignment horizontal="center" vertical="center" wrapText="1"/>
    </xf>
    <xf numFmtId="0" fontId="10" fillId="3" borderId="16" xfId="0" applyFont="1" applyFill="1" applyBorder="1" applyAlignment="1">
      <alignment horizontal="left" vertical="center" wrapText="1"/>
    </xf>
    <xf numFmtId="0" fontId="17" fillId="11" borderId="88" xfId="0" applyFont="1" applyFill="1" applyBorder="1" applyAlignment="1">
      <alignment horizontal="left" vertical="center"/>
    </xf>
    <xf numFmtId="0" fontId="17" fillId="11" borderId="29" xfId="0" applyFont="1" applyFill="1" applyBorder="1" applyAlignment="1">
      <alignment horizontal="left" vertical="center" wrapText="1"/>
    </xf>
    <xf numFmtId="0" fontId="0" fillId="6" borderId="89" xfId="0" applyFill="1" applyBorder="1" applyAlignment="1">
      <alignment horizontal="left"/>
    </xf>
    <xf numFmtId="9" fontId="36" fillId="11" borderId="90" xfId="0" applyNumberFormat="1" applyFont="1" applyFill="1" applyBorder="1" applyAlignment="1">
      <alignment horizontal="center" vertical="center" wrapText="1"/>
    </xf>
    <xf numFmtId="0" fontId="17" fillId="11" borderId="92" xfId="0" applyFont="1" applyFill="1" applyBorder="1" applyAlignment="1">
      <alignment horizontal="left" vertical="center" wrapText="1"/>
    </xf>
    <xf numFmtId="0" fontId="0" fillId="6" borderId="93" xfId="0" applyFill="1" applyBorder="1" applyAlignment="1">
      <alignment horizontal="left"/>
    </xf>
    <xf numFmtId="9" fontId="8" fillId="11" borderId="94" xfId="0" applyNumberFormat="1" applyFont="1" applyFill="1" applyBorder="1" applyAlignment="1">
      <alignment horizontal="center" vertical="center" wrapText="1"/>
    </xf>
    <xf numFmtId="0" fontId="17" fillId="11" borderId="95" xfId="0" applyFont="1" applyFill="1" applyBorder="1" applyAlignment="1">
      <alignment horizontal="left" vertical="center" wrapText="1"/>
    </xf>
    <xf numFmtId="0" fontId="17" fillId="11" borderId="96" xfId="0" applyFont="1" applyFill="1" applyBorder="1" applyAlignment="1">
      <alignment horizontal="left" vertical="center" wrapText="1"/>
    </xf>
    <xf numFmtId="9" fontId="26" fillId="11" borderId="94" xfId="0" applyNumberFormat="1" applyFont="1" applyFill="1" applyBorder="1" applyAlignment="1">
      <alignment horizontal="center" vertical="center"/>
    </xf>
    <xf numFmtId="0" fontId="34" fillId="5" borderId="68" xfId="0" applyFont="1" applyFill="1" applyBorder="1" applyAlignment="1">
      <alignment horizontal="center" vertical="center" wrapText="1"/>
    </xf>
    <xf numFmtId="0" fontId="34" fillId="5" borderId="69" xfId="0" applyFont="1" applyFill="1" applyBorder="1" applyAlignment="1">
      <alignment horizontal="center" vertical="center" wrapText="1"/>
    </xf>
    <xf numFmtId="164" fontId="0" fillId="6" borderId="6" xfId="0" applyNumberFormat="1" applyFill="1" applyBorder="1" applyAlignment="1">
      <alignment horizontal="center" vertical="center"/>
    </xf>
    <xf numFmtId="164" fontId="0" fillId="6" borderId="7" xfId="0" applyNumberFormat="1" applyFill="1" applyBorder="1" applyAlignment="1">
      <alignment horizontal="center" vertical="center"/>
    </xf>
    <xf numFmtId="164" fontId="0" fillId="6" borderId="45" xfId="0" applyNumberFormat="1" applyFill="1" applyBorder="1" applyAlignment="1">
      <alignment horizontal="center" vertical="center"/>
    </xf>
    <xf numFmtId="164" fontId="0" fillId="6" borderId="47" xfId="0" applyNumberFormat="1" applyFill="1" applyBorder="1" applyAlignment="1">
      <alignment horizontal="center" vertical="center"/>
    </xf>
    <xf numFmtId="164" fontId="0" fillId="6" borderId="5" xfId="0" applyNumberFormat="1" applyFill="1" applyBorder="1" applyAlignment="1">
      <alignment horizontal="center" vertical="center"/>
    </xf>
    <xf numFmtId="164" fontId="0" fillId="6" borderId="97" xfId="0" applyNumberFormat="1" applyFill="1" applyBorder="1" applyAlignment="1">
      <alignment horizontal="center" vertical="center"/>
    </xf>
    <xf numFmtId="164" fontId="48" fillId="23" borderId="5" xfId="0" applyNumberFormat="1" applyFont="1" applyFill="1" applyBorder="1" applyAlignment="1">
      <alignment horizontal="center" vertical="center"/>
    </xf>
    <xf numFmtId="0" fontId="0" fillId="6" borderId="44" xfId="0" applyFill="1" applyBorder="1" applyAlignment="1">
      <alignment horizontal="left" wrapText="1"/>
    </xf>
    <xf numFmtId="0" fontId="16" fillId="6" borderId="11" xfId="0" applyFont="1" applyFill="1" applyBorder="1" applyAlignment="1">
      <alignment vertical="center" wrapText="1"/>
    </xf>
    <xf numFmtId="0" fontId="0" fillId="6" borderId="14" xfId="0" applyFill="1" applyBorder="1" applyAlignment="1">
      <alignment wrapText="1"/>
    </xf>
    <xf numFmtId="0" fontId="0" fillId="6" borderId="14" xfId="0" applyFill="1" applyBorder="1" applyAlignment="1">
      <alignment vertical="top" wrapText="1"/>
    </xf>
    <xf numFmtId="0" fontId="0" fillId="6" borderId="14" xfId="0" applyFill="1" applyBorder="1" applyAlignment="1">
      <alignment vertical="top"/>
    </xf>
    <xf numFmtId="0" fontId="0" fillId="6" borderId="14" xfId="0" applyFill="1" applyBorder="1" applyAlignment="1">
      <alignment vertical="center" wrapText="1"/>
    </xf>
    <xf numFmtId="0" fontId="0" fillId="7" borderId="13" xfId="0" applyFill="1" applyBorder="1"/>
    <xf numFmtId="0" fontId="63" fillId="6" borderId="98" xfId="0" applyFont="1" applyFill="1" applyBorder="1" applyAlignment="1">
      <alignment horizontal="left" vertical="top" wrapText="1"/>
    </xf>
    <xf numFmtId="0" fontId="0" fillId="6" borderId="11" xfId="0" applyFont="1" applyFill="1" applyBorder="1" applyAlignment="1">
      <alignment vertical="center" wrapText="1"/>
    </xf>
    <xf numFmtId="0" fontId="56" fillId="17" borderId="0" xfId="0" applyFont="1" applyFill="1" applyAlignment="1">
      <alignment horizontal="left" wrapText="1"/>
    </xf>
    <xf numFmtId="0" fontId="57" fillId="17" borderId="0" xfId="0" applyFont="1" applyFill="1" applyAlignment="1">
      <alignment horizontal="left" wrapText="1"/>
    </xf>
    <xf numFmtId="0" fontId="6" fillId="21" borderId="0" xfId="0" applyFont="1" applyFill="1" applyAlignment="1">
      <alignment horizontal="left" vertical="top"/>
    </xf>
    <xf numFmtId="0" fontId="45" fillId="20" borderId="11" xfId="0" applyFont="1" applyFill="1" applyBorder="1" applyAlignment="1">
      <alignment horizontal="left" vertical="top" wrapText="1"/>
    </xf>
    <xf numFmtId="0" fontId="27" fillId="17" borderId="0" xfId="0" applyFont="1" applyFill="1" applyAlignment="1">
      <alignment horizontal="left" vertical="top"/>
    </xf>
    <xf numFmtId="0" fontId="27" fillId="17" borderId="0" xfId="0" applyFont="1" applyFill="1" applyAlignment="1">
      <alignment horizontal="left" vertical="top" wrapText="1"/>
    </xf>
    <xf numFmtId="0" fontId="4" fillId="17" borderId="0" xfId="0" applyFont="1" applyFill="1" applyAlignment="1">
      <alignment horizontal="left" vertical="top" wrapText="1"/>
    </xf>
    <xf numFmtId="0" fontId="6" fillId="17" borderId="0" xfId="0" applyFont="1" applyFill="1" applyAlignment="1">
      <alignment horizontal="left" vertical="top"/>
    </xf>
    <xf numFmtId="0" fontId="30" fillId="3" borderId="0" xfId="0" applyFont="1" applyFill="1" applyAlignment="1">
      <alignment horizontal="left" vertical="top" wrapText="1"/>
    </xf>
    <xf numFmtId="0" fontId="25" fillId="5" borderId="0" xfId="0" applyFont="1" applyFill="1" applyAlignment="1">
      <alignment horizontal="left" vertical="top" wrapText="1"/>
    </xf>
    <xf numFmtId="0" fontId="24" fillId="2" borderId="0" xfId="0" applyFont="1" applyFill="1" applyAlignment="1">
      <alignment horizontal="left" vertical="top" wrapText="1"/>
    </xf>
    <xf numFmtId="0" fontId="24" fillId="11" borderId="0" xfId="0" applyFont="1" applyFill="1" applyAlignment="1">
      <alignment horizontal="left" vertical="top" wrapText="1"/>
    </xf>
    <xf numFmtId="0" fontId="24" fillId="6" borderId="0" xfId="0" applyFont="1" applyFill="1" applyAlignment="1">
      <alignment horizontal="left" vertical="top" wrapText="1"/>
    </xf>
    <xf numFmtId="0" fontId="24" fillId="12" borderId="0" xfId="0" applyFont="1" applyFill="1" applyAlignment="1">
      <alignment horizontal="left" vertical="top" wrapText="1"/>
    </xf>
    <xf numFmtId="0" fontId="25" fillId="16" borderId="0" xfId="0" applyFont="1" applyFill="1" applyAlignment="1">
      <alignment horizontal="left" vertical="top" wrapText="1"/>
    </xf>
    <xf numFmtId="0" fontId="45" fillId="20" borderId="11" xfId="0" applyFont="1" applyFill="1" applyBorder="1" applyAlignment="1">
      <alignment wrapText="1"/>
    </xf>
    <xf numFmtId="0" fontId="45" fillId="11" borderId="11" xfId="0" applyFont="1" applyFill="1" applyBorder="1" applyAlignment="1">
      <alignment horizontal="left" wrapText="1"/>
    </xf>
    <xf numFmtId="0" fontId="45" fillId="20" borderId="11" xfId="0" applyFont="1" applyFill="1" applyBorder="1" applyAlignment="1">
      <alignment horizontal="left" wrapText="1"/>
    </xf>
    <xf numFmtId="0" fontId="45" fillId="11" borderId="11" xfId="0" applyFont="1" applyFill="1" applyBorder="1" applyAlignment="1">
      <alignment wrapText="1"/>
    </xf>
    <xf numFmtId="0" fontId="45" fillId="20" borderId="23" xfId="0" applyFont="1" applyFill="1" applyBorder="1" applyAlignment="1">
      <alignment wrapText="1"/>
    </xf>
    <xf numFmtId="0" fontId="45" fillId="20" borderId="43" xfId="0" applyFont="1" applyFill="1" applyBorder="1" applyAlignment="1">
      <alignment wrapText="1"/>
    </xf>
    <xf numFmtId="0" fontId="45" fillId="20" borderId="12" xfId="0" applyFont="1" applyFill="1" applyBorder="1" applyAlignment="1">
      <alignment wrapText="1"/>
    </xf>
    <xf numFmtId="0" fontId="45" fillId="11" borderId="23" xfId="0" applyFont="1" applyFill="1" applyBorder="1" applyAlignment="1">
      <alignment wrapText="1"/>
    </xf>
    <xf numFmtId="0" fontId="45" fillId="11" borderId="43" xfId="0" applyFont="1" applyFill="1" applyBorder="1" applyAlignment="1">
      <alignment wrapText="1"/>
    </xf>
    <xf numFmtId="0" fontId="45" fillId="11" borderId="12" xfId="0" applyFont="1" applyFill="1" applyBorder="1" applyAlignment="1">
      <alignment wrapText="1"/>
    </xf>
    <xf numFmtId="0" fontId="11" fillId="5" borderId="25" xfId="0" applyFont="1" applyFill="1" applyBorder="1" applyAlignment="1">
      <alignment horizontal="center" vertical="center" wrapText="1"/>
    </xf>
    <xf numFmtId="0" fontId="11" fillId="5" borderId="77" xfId="0" applyFont="1" applyFill="1" applyBorder="1" applyAlignment="1">
      <alignment horizontal="center" vertical="center" wrapText="1"/>
    </xf>
    <xf numFmtId="0" fontId="33" fillId="5" borderId="1" xfId="0" applyFont="1" applyFill="1" applyBorder="1" applyAlignment="1">
      <alignment horizontal="left"/>
    </xf>
    <xf numFmtId="0" fontId="49" fillId="5" borderId="0" xfId="0" applyFont="1" applyFill="1" applyAlignment="1">
      <alignment horizontal="left"/>
    </xf>
    <xf numFmtId="9" fontId="36" fillId="11" borderId="70" xfId="0" applyNumberFormat="1" applyFont="1" applyFill="1" applyBorder="1" applyAlignment="1">
      <alignment horizontal="center" vertical="center" wrapText="1"/>
    </xf>
    <xf numFmtId="0" fontId="36" fillId="11" borderId="71" xfId="0" applyFont="1" applyFill="1" applyBorder="1" applyAlignment="1">
      <alignment horizontal="center" vertical="center" wrapText="1"/>
    </xf>
    <xf numFmtId="9" fontId="26" fillId="11" borderId="73" xfId="0" applyNumberFormat="1" applyFont="1" applyFill="1" applyBorder="1" applyAlignment="1">
      <alignment horizontal="center" vertical="center" wrapText="1"/>
    </xf>
    <xf numFmtId="9" fontId="26" fillId="11" borderId="74" xfId="0" applyNumberFormat="1" applyFont="1" applyFill="1" applyBorder="1" applyAlignment="1">
      <alignment horizontal="center" vertical="center" wrapText="1"/>
    </xf>
    <xf numFmtId="0" fontId="4" fillId="15" borderId="50"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11" fillId="5" borderId="87" xfId="0" applyFont="1" applyFill="1" applyBorder="1" applyAlignment="1">
      <alignment horizontal="center" vertical="center" wrapText="1"/>
    </xf>
    <xf numFmtId="0" fontId="11" fillId="5" borderId="91" xfId="0" applyFont="1" applyFill="1" applyBorder="1" applyAlignment="1">
      <alignment horizontal="center" vertical="center" wrapText="1"/>
    </xf>
    <xf numFmtId="0" fontId="11" fillId="5" borderId="72" xfId="0" applyFont="1" applyFill="1" applyBorder="1" applyAlignment="1">
      <alignment horizontal="center" vertical="center" wrapText="1"/>
    </xf>
    <xf numFmtId="0" fontId="11" fillId="5" borderId="31" xfId="0" applyFont="1" applyFill="1" applyBorder="1" applyAlignment="1">
      <alignment horizontal="center" vertical="center" wrapText="1"/>
    </xf>
    <xf numFmtId="0" fontId="11" fillId="5" borderId="49"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3" fillId="14" borderId="24" xfId="0" applyFont="1" applyFill="1" applyBorder="1" applyAlignment="1">
      <alignment horizontal="center" vertical="center" wrapText="1"/>
    </xf>
    <xf numFmtId="0" fontId="3" fillId="14" borderId="34" xfId="0" applyFont="1" applyFill="1" applyBorder="1" applyAlignment="1">
      <alignment horizontal="center" vertical="center" wrapText="1"/>
    </xf>
    <xf numFmtId="0" fontId="58" fillId="3" borderId="60" xfId="0" applyFont="1" applyFill="1" applyBorder="1" applyAlignment="1">
      <alignment horizontal="left" vertical="top" wrapText="1"/>
    </xf>
    <xf numFmtId="0" fontId="9" fillId="3" borderId="61" xfId="0" applyFont="1" applyFill="1" applyBorder="1" applyAlignment="1">
      <alignment horizontal="left" vertical="top" wrapText="1"/>
    </xf>
    <xf numFmtId="0" fontId="30" fillId="5" borderId="2" xfId="0" applyFont="1" applyFill="1" applyBorder="1" applyAlignment="1">
      <alignment horizontal="left"/>
    </xf>
    <xf numFmtId="0" fontId="9" fillId="3" borderId="11" xfId="0" applyFont="1" applyFill="1" applyBorder="1" applyAlignment="1">
      <alignment horizontal="left" vertical="top" wrapText="1"/>
    </xf>
    <xf numFmtId="0" fontId="9" fillId="3" borderId="32" xfId="0" applyFont="1" applyFill="1" applyBorder="1" applyAlignment="1">
      <alignment horizontal="left" vertical="top" wrapText="1"/>
    </xf>
    <xf numFmtId="0" fontId="13" fillId="3" borderId="23" xfId="0" applyFont="1" applyFill="1" applyBorder="1" applyAlignment="1">
      <alignment horizontal="left" vertical="top" wrapText="1"/>
    </xf>
    <xf numFmtId="0" fontId="3" fillId="19" borderId="42" xfId="0" applyFont="1" applyFill="1" applyBorder="1" applyAlignment="1">
      <alignment horizontal="center" vertical="center" wrapText="1"/>
    </xf>
    <xf numFmtId="0" fontId="3" fillId="19" borderId="43" xfId="0" applyFont="1" applyFill="1" applyBorder="1" applyAlignment="1">
      <alignment horizontal="center" vertical="center" wrapText="1"/>
    </xf>
    <xf numFmtId="0" fontId="3" fillId="14" borderId="75" xfId="0" applyFont="1" applyFill="1" applyBorder="1" applyAlignment="1">
      <alignment horizontal="center" vertical="center" wrapText="1"/>
    </xf>
    <xf numFmtId="0" fontId="3" fillId="14" borderId="58" xfId="0" applyFont="1" applyFill="1" applyBorder="1" applyAlignment="1">
      <alignment horizontal="center" vertical="center" wrapText="1"/>
    </xf>
    <xf numFmtId="0" fontId="3" fillId="14" borderId="10" xfId="0" applyFont="1" applyFill="1" applyBorder="1" applyAlignment="1">
      <alignment horizontal="center" vertical="center" wrapText="1"/>
    </xf>
    <xf numFmtId="0" fontId="3"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9" fillId="3" borderId="65" xfId="0" applyFont="1" applyFill="1" applyBorder="1" applyAlignment="1">
      <alignment horizontal="center" vertical="center" wrapText="1"/>
    </xf>
    <xf numFmtId="0" fontId="9" fillId="3" borderId="0" xfId="0" applyFont="1" applyFill="1" applyAlignment="1">
      <alignment horizontal="center" vertical="center" wrapText="1"/>
    </xf>
    <xf numFmtId="0" fontId="58" fillId="3" borderId="11" xfId="0" applyFont="1" applyFill="1" applyBorder="1" applyAlignment="1">
      <alignment horizontal="center" vertical="top" wrapText="1"/>
    </xf>
    <xf numFmtId="0" fontId="9" fillId="3" borderId="11" xfId="0" applyFont="1" applyFill="1" applyBorder="1" applyAlignment="1">
      <alignment horizontal="center" vertical="top" wrapText="1"/>
    </xf>
    <xf numFmtId="0" fontId="9" fillId="3" borderId="23" xfId="0" applyFont="1" applyFill="1" applyBorder="1" applyAlignment="1">
      <alignment horizontal="center" vertical="top" wrapText="1"/>
    </xf>
    <xf numFmtId="0" fontId="0" fillId="14" borderId="9" xfId="0" applyFill="1" applyBorder="1" applyAlignment="1">
      <alignment horizontal="center" vertical="center" wrapText="1"/>
    </xf>
    <xf numFmtId="0" fontId="0" fillId="14" borderId="24" xfId="0" applyFill="1" applyBorder="1" applyAlignment="1">
      <alignment horizontal="center" vertical="center" wrapText="1"/>
    </xf>
    <xf numFmtId="0" fontId="0" fillId="14" borderId="34" xfId="0" applyFill="1" applyBorder="1" applyAlignment="1">
      <alignment horizontal="center" vertical="center" wrapText="1"/>
    </xf>
    <xf numFmtId="0" fontId="10" fillId="3" borderId="11" xfId="0" applyFont="1" applyFill="1" applyBorder="1" applyAlignment="1">
      <alignment horizontal="center" vertical="center" wrapText="1"/>
    </xf>
    <xf numFmtId="0" fontId="49" fillId="5" borderId="1" xfId="0" applyFont="1" applyFill="1" applyBorder="1" applyAlignment="1">
      <alignment horizontal="left"/>
    </xf>
    <xf numFmtId="0" fontId="10" fillId="3" borderId="11" xfId="0" applyFont="1" applyFill="1" applyBorder="1" applyAlignment="1">
      <alignment horizontal="center" vertical="center"/>
    </xf>
    <xf numFmtId="0" fontId="13" fillId="3" borderId="23" xfId="0" applyFont="1" applyFill="1" applyBorder="1" applyAlignment="1">
      <alignment horizontal="center" vertical="top" wrapText="1"/>
    </xf>
    <xf numFmtId="0" fontId="13" fillId="3" borderId="43" xfId="0" applyFont="1" applyFill="1" applyBorder="1" applyAlignment="1">
      <alignment horizontal="center" vertical="top" wrapText="1"/>
    </xf>
    <xf numFmtId="0" fontId="9" fillId="3" borderId="23" xfId="0" applyFont="1" applyFill="1" applyBorder="1" applyAlignment="1">
      <alignment horizontal="left" vertical="top" wrapText="1"/>
    </xf>
    <xf numFmtId="0" fontId="47" fillId="3" borderId="1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50" fillId="3" borderId="64" xfId="0" applyFont="1" applyFill="1" applyBorder="1" applyAlignment="1">
      <alignment horizontal="center" vertical="center" wrapText="1"/>
    </xf>
    <xf numFmtId="0" fontId="50" fillId="3" borderId="61"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57" xfId="0" applyFont="1" applyFill="1" applyBorder="1" applyAlignment="1">
      <alignment horizontal="center" vertical="center" wrapText="1"/>
    </xf>
    <xf numFmtId="0" fontId="30" fillId="3" borderId="55" xfId="0" applyFont="1" applyFill="1" applyBorder="1" applyAlignment="1">
      <alignment horizontal="left"/>
    </xf>
    <xf numFmtId="0" fontId="30" fillId="3" borderId="56" xfId="0" applyFont="1" applyFill="1" applyBorder="1" applyAlignment="1">
      <alignment horizontal="left"/>
    </xf>
    <xf numFmtId="0" fontId="30" fillId="3" borderId="14" xfId="0" applyFont="1" applyFill="1" applyBorder="1" applyAlignment="1">
      <alignment horizontal="left"/>
    </xf>
    <xf numFmtId="0" fontId="10" fillId="3" borderId="16" xfId="0" applyFont="1" applyFill="1" applyBorder="1" applyAlignment="1">
      <alignment horizontal="left" vertical="center" wrapText="1"/>
    </xf>
    <xf numFmtId="0" fontId="10" fillId="3" borderId="17" xfId="0" applyFont="1" applyFill="1" applyBorder="1" applyAlignment="1">
      <alignment horizontal="left" vertical="center" wrapText="1"/>
    </xf>
    <xf numFmtId="0" fontId="4" fillId="2" borderId="18" xfId="0" applyFont="1" applyFill="1" applyBorder="1" applyAlignment="1">
      <alignment horizontal="left" vertical="top" wrapText="1"/>
    </xf>
    <xf numFmtId="0" fontId="4" fillId="2" borderId="19" xfId="0" applyFont="1" applyFill="1" applyBorder="1" applyAlignment="1">
      <alignment horizontal="left" vertical="top" wrapText="1"/>
    </xf>
    <xf numFmtId="0" fontId="4" fillId="2" borderId="0" xfId="0" applyFont="1" applyFill="1" applyAlignment="1">
      <alignment horizontal="left" vertical="top" wrapText="1"/>
    </xf>
    <xf numFmtId="0" fontId="4" fillId="2" borderId="20" xfId="0" applyFont="1" applyFill="1" applyBorder="1" applyAlignment="1">
      <alignment horizontal="left" vertical="top" wrapText="1"/>
    </xf>
    <xf numFmtId="0" fontId="4" fillId="2" borderId="21" xfId="0" applyFont="1" applyFill="1" applyBorder="1" applyAlignment="1">
      <alignment horizontal="left" vertical="top" wrapText="1"/>
    </xf>
    <xf numFmtId="0" fontId="4" fillId="2" borderId="22" xfId="0" applyFont="1" applyFill="1" applyBorder="1" applyAlignment="1">
      <alignment horizontal="left" vertical="top" wrapText="1"/>
    </xf>
    <xf numFmtId="0" fontId="27" fillId="2" borderId="0" xfId="0" applyFont="1" applyFill="1" applyAlignment="1">
      <alignment horizontal="left" vertical="top" wrapText="1"/>
    </xf>
    <xf numFmtId="0" fontId="49" fillId="3" borderId="0" xfId="0" applyFont="1" applyFill="1" applyAlignment="1">
      <alignment horizontal="left"/>
    </xf>
    <xf numFmtId="0" fontId="30" fillId="3" borderId="0" xfId="0" applyFont="1" applyFill="1" applyAlignment="1">
      <alignment horizontal="left"/>
    </xf>
    <xf numFmtId="0" fontId="4" fillId="17" borderId="0" xfId="0" applyFont="1" applyFill="1" applyAlignment="1">
      <alignment horizontal="left"/>
    </xf>
    <xf numFmtId="0" fontId="47" fillId="3" borderId="2" xfId="0" applyFont="1" applyFill="1" applyBorder="1" applyAlignment="1">
      <alignment horizontal="center" vertical="center" wrapText="1"/>
    </xf>
    <xf numFmtId="0" fontId="39" fillId="3" borderId="81" xfId="0" applyFont="1" applyFill="1" applyBorder="1" applyAlignment="1">
      <alignment horizontal="center" vertical="center" wrapText="1"/>
    </xf>
    <xf numFmtId="0" fontId="39" fillId="3" borderId="82" xfId="0" applyFont="1" applyFill="1" applyBorder="1" applyAlignment="1">
      <alignment horizontal="center" vertical="center" wrapText="1"/>
    </xf>
    <xf numFmtId="0" fontId="62" fillId="4" borderId="0" xfId="0" applyFont="1" applyFill="1" applyAlignment="1">
      <alignment horizontal="left" vertical="top" wrapText="1"/>
    </xf>
    <xf numFmtId="0" fontId="0" fillId="4" borderId="0" xfId="0" applyFill="1" applyAlignment="1">
      <alignment horizontal="left" vertical="top" wrapText="1"/>
    </xf>
    <xf numFmtId="0" fontId="63" fillId="6" borderId="79" xfId="0" applyFont="1" applyFill="1" applyBorder="1" applyAlignment="1">
      <alignment horizontal="left" wrapText="1"/>
    </xf>
  </cellXfs>
  <cellStyles count="2">
    <cellStyle name="Hyperlink" xfId="1" builtinId="8"/>
    <cellStyle name="Normal" xfId="0" builtinId="0"/>
  </cellStyles>
  <dxfs count="29">
    <dxf>
      <font>
        <b/>
        <i val="0"/>
        <strike val="0"/>
        <condense val="0"/>
        <extend val="0"/>
        <outline val="0"/>
        <shadow val="0"/>
        <u val="none"/>
        <vertAlign val="baseline"/>
        <sz val="12"/>
        <color theme="1"/>
        <name val="Calibri  "/>
        <scheme val="none"/>
      </font>
      <numFmt numFmtId="4" formatCode="#,##0.00"/>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dxf>
    <dxf>
      <font>
        <b/>
        <strike val="0"/>
        <outline val="0"/>
        <shadow val="0"/>
        <vertAlign val="baseline"/>
        <sz val="12"/>
        <name val="Calibri  "/>
        <scheme val="none"/>
      </font>
      <numFmt numFmtId="4" formatCode="#,##0.00"/>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strike val="0"/>
        <outline val="0"/>
        <shadow val="0"/>
        <vertAlign val="baseline"/>
        <sz val="12"/>
        <name val="Calibri  "/>
        <scheme val="none"/>
      </font>
      <numFmt numFmtId="4" formatCode="#,##0.00"/>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
        <scheme val="none"/>
      </font>
      <numFmt numFmtId="4" formatCode="#,##0.00"/>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strike val="0"/>
        <outline val="0"/>
        <shadow val="0"/>
        <u val="none"/>
        <vertAlign val="baseline"/>
        <sz val="12"/>
        <color theme="1"/>
        <name val="Calibri  "/>
        <scheme val="none"/>
      </font>
      <numFmt numFmtId="4" formatCode="#,##0.00"/>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Calibri  "/>
        <scheme val="none"/>
      </font>
      <numFmt numFmtId="165" formatCode="_-* #,##0_-;\-* #,##0_-;_-* &quot;-&quot;??_-;_-@_-"/>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strike val="0"/>
        <outline val="0"/>
        <shadow val="0"/>
        <vertAlign val="baseline"/>
        <sz val="12"/>
        <name val="Calibri  "/>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border>
    </dxf>
    <dxf>
      <font>
        <b/>
        <u/>
        <sz val="12"/>
        <color theme="10"/>
        <name val="Calibri  "/>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dxf>
    <dxf>
      <border diagonalUp="0" diagonalDown="0">
        <left style="medium">
          <color rgb="FF000000"/>
        </left>
        <right style="medium">
          <color rgb="FF000000"/>
        </right>
        <top style="medium">
          <color rgb="FF000000"/>
        </top>
        <bottom style="medium">
          <color rgb="FF000000"/>
        </bottom>
      </border>
    </dxf>
    <dxf>
      <fill>
        <patternFill patternType="solid">
          <fgColor indexed="64"/>
          <bgColor theme="0"/>
        </patternFill>
      </fill>
      <alignment horizontal="center" vertical="center" textRotation="0" wrapText="1" indent="0" justifyLastLine="0" shrinkToFit="0" readingOrder="0"/>
    </dxf>
    <dxf>
      <font>
        <strike val="0"/>
        <outline val="0"/>
        <shadow val="0"/>
        <u val="none"/>
        <vertAlign val="baseline"/>
        <sz val="12"/>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2"/>
        <color theme="1"/>
        <name val="Calibri  "/>
        <scheme val="none"/>
      </font>
      <numFmt numFmtId="4" formatCode="#,##0.00"/>
      <fill>
        <patternFill patternType="solid">
          <fgColor indexed="64"/>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
        <scheme val="none"/>
      </font>
      <numFmt numFmtId="4" formatCode="#,##0.00"/>
      <fill>
        <patternFill patternType="solid">
          <fgColor indexed="64"/>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name val="Calibri  "/>
        <scheme val="none"/>
      </font>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ont>
        <strike val="0"/>
        <outline val="0"/>
        <shadow val="0"/>
        <vertAlign val="baseline"/>
        <sz val="12"/>
        <name val="Calibri  "/>
        <scheme val="none"/>
      </font>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
        <scheme val="none"/>
      </font>
      <numFmt numFmtId="4" formatCode="#,##0.00"/>
      <fill>
        <patternFill patternType="solid">
          <fgColor indexed="64"/>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Calibri  "/>
        <scheme val="none"/>
      </font>
      <fill>
        <patternFill patternType="solid">
          <fgColor indexed="64"/>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Calibri  "/>
        <scheme val="none"/>
      </font>
      <fill>
        <patternFill patternType="solid">
          <fgColor indexed="64"/>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strike val="0"/>
        <outline val="0"/>
        <shadow val="0"/>
        <vertAlign val="baseline"/>
        <sz val="12"/>
        <name val="Calibri  "/>
        <scheme val="none"/>
      </font>
      <fill>
        <patternFill patternType="solid">
          <fgColor indexed="64"/>
          <bgColor theme="5" tint="0.79998168889431442"/>
        </patternFill>
      </fill>
      <alignment horizontal="center" vertical="center" textRotation="0" wrapText="1" indent="0" justifyLastLine="0" shrinkToFit="0" readingOrder="0"/>
      <border diagonalUp="0" diagonalDown="0" outline="0">
        <left style="medium">
          <color indexed="64"/>
        </left>
        <right style="thin">
          <color indexed="64"/>
        </right>
        <top style="thin">
          <color indexed="64"/>
        </top>
        <bottom style="thin">
          <color indexed="64"/>
        </bottom>
      </border>
    </dxf>
    <dxf>
      <border diagonalUp="0" diagonalDown="0">
        <left style="medium">
          <color rgb="FF000000"/>
        </left>
        <right style="medium">
          <color rgb="FF000000"/>
        </right>
        <top style="medium">
          <color rgb="FF000000"/>
        </top>
        <bottom style="medium">
          <color rgb="FF000000"/>
        </bottom>
      </border>
    </dxf>
    <dxf>
      <fill>
        <patternFill patternType="solid">
          <fgColor rgb="FF000000"/>
          <bgColor rgb="FFFFFFFF"/>
        </patternFill>
      </fill>
      <alignment horizontal="center" vertical="center" textRotation="0" wrapText="1" indent="0" justifyLastLine="0" shrinkToFit="0" readingOrder="0"/>
    </dxf>
    <dxf>
      <font>
        <strike val="0"/>
        <outline val="0"/>
        <shadow val="0"/>
        <u val="none"/>
        <vertAlign val="baseline"/>
        <sz val="12"/>
        <name val="Arial"/>
        <family val="2"/>
        <scheme val="none"/>
      </font>
      <alignment horizontal="center" vertical="center" textRotation="0" wrapText="1" indent="0" justifyLastLine="0" shrinkToFit="0" readingOrder="0"/>
    </dxf>
    <dxf>
      <font>
        <color auto="1"/>
      </font>
      <fill>
        <patternFill>
          <bgColor theme="1"/>
        </patternFill>
      </fill>
    </dxf>
    <dxf>
      <font>
        <color rgb="FFFF0000"/>
      </font>
      <fill>
        <patternFill>
          <bgColor rgb="FFFF0000"/>
        </patternFill>
      </fill>
    </dxf>
    <dxf>
      <font>
        <color theme="7"/>
      </font>
      <fill>
        <patternFill>
          <bgColor theme="7"/>
        </patternFill>
      </fill>
    </dxf>
    <dxf>
      <font>
        <color rgb="FF92D050"/>
      </font>
      <fill>
        <patternFill>
          <bgColor rgb="FF92D050"/>
        </patternFill>
      </fill>
    </dxf>
    <dxf>
      <font>
        <color theme="9"/>
      </font>
      <fill>
        <patternFill>
          <bgColor theme="9"/>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C6E0B4"/>
      <color rgb="FF0072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23</xdr:col>
      <xdr:colOff>17639</xdr:colOff>
      <xdr:row>0</xdr:row>
      <xdr:rowOff>0</xdr:rowOff>
    </xdr:from>
    <xdr:ext cx="1308952" cy="555313"/>
    <xdr:pic>
      <xdr:nvPicPr>
        <xdr:cNvPr id="2" name="Picture 1">
          <a:extLst>
            <a:ext uri="{FF2B5EF4-FFF2-40B4-BE49-F238E27FC236}">
              <a16:creationId xmlns:a16="http://schemas.microsoft.com/office/drawing/2014/main" id="{EF0BB959-23C9-4056-97DF-F43F8BAE41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1139" y="0"/>
          <a:ext cx="1308952" cy="555313"/>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F5C97B3-0C0E-4BF2-87A2-D3B54CBBC0E8}" name="Table253" displayName="Table253" ref="A5:H9" totalsRowShown="0" headerRowDxfId="21" dataDxfId="20" tableBorderDxfId="19">
  <tableColumns count="8">
    <tableColumn id="26" xr3:uid="{0D6898A6-B05A-4DAC-8022-AA0B3E676B89}" name="Tiering status of provider _x000a_(Tier 1, Tier 2, not tiered)" dataDxfId="18"/>
    <tableColumn id="25" xr3:uid="{45E07C60-7CF5-4B99-ADEC-963D891CD611}" name="Provider organisation" dataDxfId="17"/>
    <tableColumn id="2" xr3:uid="{ABC85463-41AE-4ADE-9DAD-B5DE307F430A}" name="Scheme Title" dataDxfId="16"/>
    <tableColumn id="29" xr3:uid="{CFA5FEAE-EB47-44BB-B925-C42BC6B68178}" name="Provide details of what this activity will address" dataDxfId="15"/>
    <tableColumn id="4" xr3:uid="{5B24C321-0556-48A8-BB3E-E45B061AA9D9}" name="Funding allocation (£)" dataDxfId="14"/>
    <tableColumn id="6" xr3:uid="{933185A6-05CC-4438-ADC5-50435AF3BB7E}" name="When will activity begin?" dataDxfId="13"/>
    <tableColumn id="8" xr3:uid="{ED1915A7-9613-422C-A746-444CA3139620}" name="Expected Impact" dataDxfId="12"/>
    <tableColumn id="5" xr3:uid="{96060CE2-A69D-4E12-B1AC-04A01AE9DB01}" name="Regional Approval / Comment" dataDxfId="1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F2F0406-B6E7-4D8E-A787-4D3E6375835F}" name="Table25" displayName="Table25" ref="A9:H13" totalsRowShown="0" headerRowDxfId="10" dataDxfId="9" tableBorderDxfId="8">
  <tableColumns count="8">
    <tableColumn id="1" xr3:uid="{99E783AA-1D85-4444-9022-F9B07BA4741D}" name="Priority Addressed _x000a_(as outlined in section B)" dataDxfId="7" dataCellStyle="Hyperlink"/>
    <tableColumn id="26" xr3:uid="{5DBA0D66-4A9C-4E42-9403-8B2C5E865E27}" name="Strategy pillar(s)" dataDxfId="6"/>
    <tableColumn id="25" xr3:uid="{BEF302BC-0811-4849-BCF7-5C5CD80AE968}" name="Short project title" dataDxfId="5" dataCellStyle="Hyperlink"/>
    <tableColumn id="2" xr3:uid="{85F2BFAF-2C89-4608-A673-BF28554621BD}" name="Target geography and population or cohort(s) including health inequality focus" dataDxfId="4"/>
    <tableColumn id="29" xr3:uid="{10F680C4-F6D2-4283-98A5-A267E2F7943F}" name="Description of project " dataDxfId="3"/>
    <tableColumn id="4" xr3:uid="{06F8CE42-AF75-41D5-BDE4-83389C2708F4}" name="Evaluation and expected impact" dataDxfId="2"/>
    <tableColumn id="6" xr3:uid="{035C289C-098C-42D8-BF07-0849212B666E}" name="Project milestones, including go-live date" dataDxfId="1"/>
    <tableColumn id="8" xr3:uid="{20AEEEAB-C389-4332-9DE2-54226CA68357}" name="Project budget (£)"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digital.nhs.uk/ndrs/data/data-outputs/staging-completeness-dashboard" TargetMode="External"/><Relationship Id="rId1" Type="http://schemas.openxmlformats.org/officeDocument/2006/relationships/hyperlink" Target="https://digital.nhs.uk/ndrs/data/data-outputs/cancer-data-hub/rapid-cancer-registration-data-dashboards" TargetMode="Externa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676DE-8163-43C0-BC2D-1B9B78BBEA50}">
  <sheetPr>
    <tabColor theme="9" tint="0.79998168889431442"/>
  </sheetPr>
  <dimension ref="A1:Y42"/>
  <sheetViews>
    <sheetView showGridLines="0" zoomScale="90" zoomScaleNormal="90" workbookViewId="0">
      <pane ySplit="1" topLeftCell="A2" activePane="bottomLeft" state="frozen"/>
      <selection pane="bottomLeft" activeCell="A26" sqref="A26"/>
    </sheetView>
  </sheetViews>
  <sheetFormatPr defaultRowHeight="14.5"/>
  <cols>
    <col min="1" max="2" width="8.26953125" customWidth="1"/>
    <col min="3" max="4" width="8.54296875" customWidth="1"/>
    <col min="16" max="16" width="6.54296875" customWidth="1"/>
    <col min="17" max="17" width="19.1796875" bestFit="1" customWidth="1"/>
  </cols>
  <sheetData>
    <row r="1" spans="1:25" ht="67.5" customHeight="1">
      <c r="A1" s="197" t="s">
        <v>0</v>
      </c>
      <c r="B1" s="197"/>
      <c r="C1" s="197"/>
      <c r="D1" s="197"/>
      <c r="E1" s="197"/>
      <c r="F1" s="197"/>
      <c r="G1" s="197"/>
      <c r="H1" s="197"/>
      <c r="I1" s="197"/>
      <c r="J1" s="197"/>
      <c r="K1" s="197"/>
      <c r="L1" s="197"/>
      <c r="M1" s="197"/>
      <c r="N1" s="197"/>
      <c r="O1" s="197"/>
      <c r="P1" s="197"/>
      <c r="Q1" s="197"/>
      <c r="R1" s="197"/>
      <c r="S1" s="197"/>
      <c r="T1" s="197"/>
      <c r="U1" s="197"/>
      <c r="V1" s="197"/>
      <c r="W1" s="197"/>
    </row>
    <row r="2" spans="1:25" ht="57" customHeight="1">
      <c r="A2" s="26" t="s">
        <v>1</v>
      </c>
      <c r="B2" s="23"/>
      <c r="C2" s="23"/>
      <c r="E2" s="198" t="s">
        <v>2</v>
      </c>
      <c r="F2" s="198"/>
      <c r="H2" s="199" t="s">
        <v>3</v>
      </c>
      <c r="I2" s="199"/>
      <c r="K2" s="200" t="s">
        <v>4</v>
      </c>
      <c r="L2" s="200"/>
      <c r="N2" s="201" t="s">
        <v>5</v>
      </c>
      <c r="O2" s="201"/>
      <c r="Q2" s="202" t="s">
        <v>6</v>
      </c>
      <c r="R2" s="202"/>
      <c r="T2" s="203" t="s">
        <v>7</v>
      </c>
      <c r="U2" s="203"/>
    </row>
    <row r="3" spans="1:25" s="27" customFormat="1" ht="6.75" customHeight="1">
      <c r="A3" s="26"/>
      <c r="B3" s="23"/>
      <c r="C3" s="23"/>
      <c r="E3" s="28"/>
      <c r="F3" s="28"/>
      <c r="H3" s="29"/>
      <c r="I3" s="29"/>
      <c r="K3" s="29"/>
      <c r="L3" s="29"/>
      <c r="N3" s="29"/>
      <c r="O3" s="29"/>
      <c r="Q3" s="29"/>
      <c r="R3" s="29"/>
      <c r="T3" s="29"/>
      <c r="U3" s="29"/>
    </row>
    <row r="4" spans="1:25" ht="15" customHeight="1">
      <c r="A4" s="196" t="s">
        <v>8</v>
      </c>
      <c r="B4" s="196"/>
      <c r="C4" s="196"/>
      <c r="D4" s="196"/>
      <c r="E4" s="196"/>
      <c r="F4" s="196"/>
      <c r="G4" s="196"/>
      <c r="H4" s="196"/>
      <c r="I4" s="196"/>
      <c r="J4" s="196"/>
      <c r="K4" s="196"/>
      <c r="L4" s="196"/>
      <c r="M4" s="196"/>
      <c r="N4" s="196"/>
      <c r="O4" s="196"/>
      <c r="P4" s="196"/>
      <c r="Q4" s="196"/>
      <c r="R4" s="196"/>
      <c r="S4" s="196"/>
      <c r="T4" s="196"/>
      <c r="U4" s="196"/>
      <c r="V4" s="196"/>
      <c r="W4" s="196"/>
      <c r="X4" s="36"/>
      <c r="Y4" s="36"/>
    </row>
    <row r="5" spans="1:25" ht="15" customHeight="1">
      <c r="A5" s="189" t="s">
        <v>9</v>
      </c>
      <c r="B5" s="189"/>
      <c r="C5" s="189"/>
      <c r="D5" s="189"/>
      <c r="E5" s="189"/>
      <c r="F5" s="189"/>
      <c r="G5" s="189"/>
      <c r="H5" s="189"/>
      <c r="I5" s="189"/>
      <c r="J5" s="189"/>
      <c r="K5" s="189"/>
      <c r="L5" s="189"/>
      <c r="M5" s="189"/>
      <c r="N5" s="189"/>
      <c r="O5" s="189"/>
      <c r="P5" s="189"/>
      <c r="Q5" s="189"/>
      <c r="R5" s="189"/>
      <c r="S5" s="189"/>
      <c r="T5" s="189"/>
      <c r="U5" s="189"/>
      <c r="V5" s="189"/>
      <c r="W5" s="189"/>
      <c r="X5" s="189"/>
      <c r="Y5" s="189"/>
    </row>
    <row r="6" spans="1:25" ht="15" customHeight="1">
      <c r="A6" s="190" t="s">
        <v>10</v>
      </c>
      <c r="B6" s="190"/>
      <c r="C6" s="190"/>
      <c r="D6" s="190"/>
      <c r="E6" s="190"/>
      <c r="F6" s="190"/>
      <c r="G6" s="190"/>
      <c r="H6" s="190"/>
      <c r="I6" s="190"/>
      <c r="J6" s="190"/>
      <c r="K6" s="190"/>
      <c r="L6" s="190"/>
      <c r="M6" s="190"/>
      <c r="N6" s="190"/>
      <c r="O6" s="190"/>
      <c r="P6" s="190"/>
      <c r="Q6" s="190"/>
      <c r="R6" s="190"/>
      <c r="S6" s="190"/>
      <c r="T6" s="190"/>
      <c r="U6" s="190"/>
      <c r="V6" s="190"/>
      <c r="W6" s="190"/>
      <c r="X6" s="190"/>
      <c r="Y6" s="190"/>
    </row>
    <row r="7" spans="1:25" ht="15.5">
      <c r="A7" s="190" t="s">
        <v>11</v>
      </c>
      <c r="B7" s="190"/>
      <c r="C7" s="190"/>
      <c r="D7" s="190"/>
      <c r="E7" s="190"/>
      <c r="F7" s="190"/>
      <c r="G7" s="190"/>
      <c r="H7" s="190"/>
      <c r="I7" s="190"/>
      <c r="J7" s="190"/>
      <c r="K7" s="190"/>
      <c r="L7" s="190"/>
      <c r="M7" s="190"/>
      <c r="N7" s="190"/>
      <c r="O7" s="190"/>
      <c r="P7" s="190"/>
      <c r="Q7" s="190"/>
      <c r="R7" s="190"/>
      <c r="S7" s="190"/>
      <c r="T7" s="190"/>
      <c r="U7" s="190"/>
      <c r="V7" s="190"/>
      <c r="W7" s="190"/>
      <c r="X7" s="190"/>
      <c r="Y7" s="190"/>
    </row>
    <row r="8" spans="1:25" ht="15" customHeight="1">
      <c r="A8" s="154"/>
      <c r="B8" s="154"/>
      <c r="C8" s="154"/>
      <c r="D8" s="154"/>
      <c r="E8" s="154"/>
      <c r="F8" s="154"/>
      <c r="G8" s="154"/>
      <c r="H8" s="154"/>
      <c r="I8" s="154"/>
      <c r="J8" s="154"/>
      <c r="K8" s="154"/>
      <c r="L8" s="154"/>
      <c r="M8" s="154"/>
      <c r="N8" s="154"/>
      <c r="O8" s="154"/>
      <c r="P8" s="154"/>
      <c r="Q8" s="154"/>
      <c r="R8" s="154"/>
      <c r="S8" s="154"/>
      <c r="T8" s="154"/>
      <c r="U8" s="154"/>
      <c r="V8" s="154"/>
      <c r="W8" s="154"/>
      <c r="X8" s="36"/>
      <c r="Y8" s="36"/>
    </row>
    <row r="9" spans="1:25" ht="15" customHeight="1">
      <c r="A9" s="104" t="s">
        <v>12</v>
      </c>
      <c r="B9" s="154"/>
      <c r="C9" s="154"/>
      <c r="D9" s="154"/>
      <c r="E9" s="154"/>
      <c r="F9" s="154"/>
      <c r="G9" s="154"/>
      <c r="H9" s="154"/>
      <c r="I9" s="154"/>
      <c r="J9" s="154"/>
      <c r="K9" s="154"/>
      <c r="L9" s="154"/>
      <c r="M9" s="154"/>
      <c r="N9" s="154"/>
      <c r="O9" s="154"/>
      <c r="P9" s="154"/>
      <c r="Q9" s="154"/>
      <c r="R9" s="154"/>
      <c r="S9" s="154"/>
      <c r="T9" s="154"/>
      <c r="U9" s="154"/>
      <c r="V9" s="154"/>
      <c r="W9" s="154"/>
      <c r="X9" s="36"/>
      <c r="Y9" s="36"/>
    </row>
    <row r="10" spans="1:25" ht="102" customHeight="1">
      <c r="A10" s="195" t="s">
        <v>13</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row>
    <row r="11" spans="1:25" ht="15" customHeight="1">
      <c r="A11" s="154"/>
      <c r="B11" s="154"/>
      <c r="C11" s="154"/>
      <c r="D11" s="154"/>
      <c r="E11" s="154"/>
      <c r="F11" s="154"/>
      <c r="G11" s="154"/>
      <c r="H11" s="154"/>
      <c r="I11" s="154"/>
      <c r="J11" s="154"/>
      <c r="K11" s="154"/>
      <c r="L11" s="154"/>
      <c r="M11" s="154"/>
      <c r="N11" s="154"/>
      <c r="O11" s="154"/>
      <c r="P11" s="154"/>
      <c r="Q11" s="154"/>
      <c r="R11" s="154"/>
      <c r="S11" s="154"/>
      <c r="T11" s="154"/>
      <c r="U11" s="154"/>
      <c r="V11" s="154"/>
      <c r="W11" s="154"/>
      <c r="X11" s="36"/>
      <c r="Y11" s="36"/>
    </row>
    <row r="12" spans="1:25" ht="15.5">
      <c r="A12" s="37" t="s">
        <v>14</v>
      </c>
      <c r="B12" s="154"/>
      <c r="C12" s="154"/>
      <c r="D12" s="154"/>
      <c r="E12" s="154"/>
      <c r="F12" s="154"/>
      <c r="G12" s="154"/>
      <c r="H12" s="154"/>
      <c r="I12" s="154"/>
      <c r="J12" s="154"/>
      <c r="K12" s="154"/>
      <c r="L12" s="154"/>
      <c r="M12" s="154"/>
      <c r="N12" s="154"/>
      <c r="O12" s="154"/>
      <c r="P12" s="154"/>
      <c r="Q12" s="154"/>
      <c r="R12" s="154"/>
      <c r="S12" s="154"/>
      <c r="T12" s="154"/>
      <c r="U12" s="154"/>
      <c r="V12" s="154"/>
      <c r="W12" s="154"/>
      <c r="X12" s="36"/>
      <c r="Y12" s="36"/>
    </row>
    <row r="13" spans="1:25" ht="15.5">
      <c r="A13" s="194" t="s">
        <v>15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row>
    <row r="14" spans="1:25" ht="15" customHeight="1">
      <c r="A14" s="194" t="s">
        <v>16</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row>
    <row r="15" spans="1:25" ht="15" customHeight="1">
      <c r="A15" s="193" t="s">
        <v>17</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row>
    <row r="16" spans="1:25" ht="15" customHeight="1">
      <c r="A16" s="193" t="s">
        <v>18</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row>
    <row r="17" spans="1:25" ht="15" customHeight="1">
      <c r="A17" s="193" t="s">
        <v>19</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row>
    <row r="18" spans="1:25" ht="15" customHeight="1">
      <c r="A18" s="193" t="s">
        <v>20</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row>
    <row r="19" spans="1:25" ht="15" customHeight="1">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row>
    <row r="20" spans="1:25" ht="15" customHeight="1">
      <c r="A20" s="37" t="s">
        <v>21</v>
      </c>
      <c r="B20" s="154"/>
      <c r="C20" s="154"/>
      <c r="D20" s="154"/>
      <c r="E20" s="154"/>
      <c r="F20" s="154"/>
      <c r="G20" s="154"/>
      <c r="H20" s="154"/>
      <c r="I20" s="154"/>
      <c r="J20" s="154"/>
      <c r="K20" s="154"/>
      <c r="L20" s="154"/>
      <c r="M20" s="154"/>
      <c r="N20" s="154"/>
      <c r="O20" s="154"/>
      <c r="P20" s="154"/>
      <c r="Q20" s="154"/>
      <c r="R20" s="154"/>
      <c r="S20" s="154"/>
      <c r="T20" s="154"/>
      <c r="U20" s="154"/>
      <c r="V20" s="154"/>
      <c r="W20" s="154"/>
      <c r="X20" s="36"/>
      <c r="Y20" s="36"/>
    </row>
    <row r="21" spans="1:25" s="35" customFormat="1" ht="15" customHeight="1">
      <c r="A21" s="155" t="s">
        <v>22</v>
      </c>
      <c r="B21" s="38"/>
      <c r="C21" s="38"/>
      <c r="D21" s="38"/>
      <c r="E21" s="38"/>
      <c r="F21" s="38"/>
      <c r="G21" s="38"/>
      <c r="H21" s="38"/>
      <c r="I21" s="38"/>
      <c r="J21" s="38"/>
      <c r="K21" s="38"/>
      <c r="L21" s="38"/>
      <c r="M21" s="38"/>
      <c r="N21" s="38"/>
      <c r="O21" s="38"/>
      <c r="P21" s="38"/>
      <c r="Q21" s="38"/>
      <c r="R21" s="38"/>
      <c r="S21" s="38"/>
      <c r="T21" s="38"/>
      <c r="U21" s="38"/>
      <c r="V21" s="38"/>
      <c r="W21" s="38"/>
      <c r="X21" s="39"/>
      <c r="Y21" s="39"/>
    </row>
    <row r="22" spans="1:25" s="35" customFormat="1" ht="15" customHeight="1">
      <c r="A22" s="155" t="s">
        <v>23</v>
      </c>
      <c r="B22" s="38"/>
      <c r="C22" s="38"/>
      <c r="D22" s="38"/>
      <c r="E22" s="38"/>
      <c r="F22" s="38"/>
      <c r="G22" s="38"/>
      <c r="H22" s="38"/>
      <c r="I22" s="38"/>
      <c r="J22" s="38"/>
      <c r="K22" s="38"/>
      <c r="L22" s="38"/>
      <c r="M22" s="38"/>
      <c r="N22" s="38"/>
      <c r="O22" s="38"/>
      <c r="P22" s="38"/>
      <c r="Q22" s="38"/>
      <c r="R22" s="38"/>
      <c r="S22" s="38"/>
      <c r="T22" s="38"/>
      <c r="U22" s="38"/>
      <c r="V22" s="38"/>
      <c r="W22" s="38"/>
      <c r="X22" s="39"/>
      <c r="Y22" s="39"/>
    </row>
    <row r="23" spans="1:25" s="35" customFormat="1" ht="15" customHeight="1">
      <c r="A23" s="155" t="s">
        <v>24</v>
      </c>
      <c r="B23" s="38"/>
      <c r="C23" s="38"/>
      <c r="D23" s="38"/>
      <c r="E23" s="38"/>
      <c r="F23" s="38"/>
      <c r="G23" s="38"/>
      <c r="H23" s="38"/>
      <c r="I23" s="38"/>
      <c r="J23" s="38"/>
      <c r="K23" s="38"/>
      <c r="L23" s="38"/>
      <c r="M23" s="38"/>
      <c r="N23" s="38"/>
      <c r="O23" s="38"/>
      <c r="P23" s="38"/>
      <c r="Q23" s="38"/>
      <c r="R23" s="38"/>
      <c r="S23" s="38"/>
      <c r="T23" s="38"/>
      <c r="U23" s="38"/>
      <c r="V23" s="38"/>
      <c r="W23" s="38"/>
      <c r="X23" s="39"/>
      <c r="Y23" s="39"/>
    </row>
    <row r="24" spans="1:25" s="35" customFormat="1" ht="15" customHeight="1">
      <c r="A24" s="155" t="s">
        <v>25</v>
      </c>
      <c r="B24" s="38"/>
      <c r="C24" s="38"/>
      <c r="D24" s="38"/>
      <c r="E24" s="38"/>
      <c r="F24" s="38"/>
      <c r="G24" s="38"/>
      <c r="H24" s="38"/>
      <c r="I24" s="38"/>
      <c r="J24" s="38"/>
      <c r="K24" s="38"/>
      <c r="L24" s="38"/>
      <c r="M24" s="38"/>
      <c r="N24" s="38"/>
      <c r="O24" s="38"/>
      <c r="P24" s="38"/>
      <c r="Q24" s="38"/>
      <c r="R24" s="38"/>
      <c r="S24" s="38"/>
      <c r="T24" s="38"/>
      <c r="U24" s="38"/>
      <c r="V24" s="38"/>
      <c r="W24" s="38"/>
      <c r="X24" s="39"/>
      <c r="Y24" s="39"/>
    </row>
    <row r="25" spans="1:25" s="35" customFormat="1" ht="15" customHeight="1">
      <c r="A25" s="155" t="s">
        <v>26</v>
      </c>
      <c r="B25" s="38"/>
      <c r="C25" s="38"/>
      <c r="D25" s="38"/>
      <c r="E25" s="38"/>
      <c r="F25" s="38"/>
      <c r="G25" s="38"/>
      <c r="H25" s="38"/>
      <c r="I25" s="38"/>
      <c r="J25" s="38"/>
      <c r="K25" s="38"/>
      <c r="L25" s="38"/>
      <c r="M25" s="38"/>
      <c r="N25" s="38"/>
      <c r="O25" s="38"/>
      <c r="P25" s="38"/>
      <c r="Q25" s="38"/>
      <c r="R25" s="38"/>
      <c r="S25" s="38"/>
      <c r="T25" s="38"/>
      <c r="U25" s="38"/>
      <c r="V25" s="38"/>
      <c r="W25" s="38"/>
      <c r="X25" s="39"/>
      <c r="Y25" s="39"/>
    </row>
    <row r="26" spans="1:25" s="35" customFormat="1" ht="15" customHeight="1">
      <c r="A26" s="155" t="s">
        <v>27</v>
      </c>
      <c r="B26" s="38"/>
      <c r="C26" s="38"/>
      <c r="D26" s="38"/>
      <c r="E26" s="38"/>
      <c r="F26" s="38"/>
      <c r="G26" s="38"/>
      <c r="H26" s="38"/>
      <c r="I26" s="38"/>
      <c r="J26" s="38"/>
      <c r="K26" s="38"/>
      <c r="L26" s="38"/>
      <c r="M26" s="38"/>
      <c r="N26" s="38"/>
      <c r="O26" s="38"/>
      <c r="P26" s="38"/>
      <c r="Q26" s="38"/>
      <c r="R26" s="38"/>
      <c r="S26" s="38"/>
      <c r="T26" s="38"/>
      <c r="U26" s="38"/>
      <c r="V26" s="38"/>
      <c r="W26" s="38"/>
      <c r="X26" s="39"/>
      <c r="Y26" s="39"/>
    </row>
    <row r="28" spans="1:25" ht="15.5">
      <c r="A28" s="62" t="s">
        <v>28</v>
      </c>
      <c r="B28" s="63"/>
      <c r="C28" s="63"/>
      <c r="D28" s="63"/>
      <c r="E28" s="63"/>
      <c r="F28" s="63"/>
      <c r="G28" s="63"/>
      <c r="H28" s="63"/>
      <c r="I28" s="63"/>
      <c r="J28" s="63"/>
      <c r="K28" s="63"/>
      <c r="L28" s="63"/>
      <c r="M28" s="63"/>
      <c r="N28" s="63"/>
      <c r="O28" s="63"/>
      <c r="P28" s="63"/>
      <c r="Q28" s="63"/>
      <c r="R28" s="63"/>
      <c r="S28" s="63"/>
      <c r="T28" s="63"/>
      <c r="U28" s="63"/>
      <c r="V28" s="63"/>
      <c r="W28" s="64"/>
      <c r="X28" s="65"/>
      <c r="Y28" s="65"/>
    </row>
    <row r="29" spans="1:25">
      <c r="A29" s="63"/>
      <c r="B29" s="63"/>
      <c r="C29" s="63"/>
      <c r="D29" s="63"/>
      <c r="E29" s="63"/>
      <c r="F29" s="63"/>
      <c r="G29" s="63"/>
      <c r="H29" s="63"/>
      <c r="I29" s="63"/>
      <c r="J29" s="63"/>
      <c r="K29" s="63"/>
      <c r="L29" s="63"/>
      <c r="M29" s="63"/>
      <c r="N29" s="63"/>
      <c r="O29" s="63"/>
      <c r="P29" s="63"/>
      <c r="Q29" s="63"/>
      <c r="R29" s="63"/>
      <c r="S29" s="63"/>
      <c r="T29" s="63"/>
      <c r="U29" s="63"/>
      <c r="V29" s="63"/>
      <c r="W29" s="64"/>
      <c r="X29" s="65"/>
      <c r="Y29" s="65"/>
    </row>
    <row r="30" spans="1:25" ht="15.5">
      <c r="A30" s="62" t="s">
        <v>29</v>
      </c>
      <c r="B30" s="63"/>
      <c r="C30" s="63"/>
      <c r="D30" s="63"/>
      <c r="E30" s="63"/>
      <c r="F30" s="63"/>
      <c r="G30" s="63"/>
      <c r="H30" s="63"/>
      <c r="I30" s="63"/>
      <c r="J30" s="63"/>
      <c r="K30" s="63"/>
      <c r="L30" s="63"/>
      <c r="M30" s="63"/>
      <c r="N30" s="63"/>
      <c r="O30" s="63"/>
      <c r="P30" s="63"/>
      <c r="Q30" s="191" t="s">
        <v>30</v>
      </c>
      <c r="R30" s="191"/>
      <c r="S30" s="63"/>
      <c r="T30" s="63"/>
      <c r="U30" s="63"/>
      <c r="V30" s="63"/>
      <c r="W30" s="64"/>
      <c r="X30" s="65"/>
      <c r="Y30" s="65"/>
    </row>
    <row r="31" spans="1:25">
      <c r="A31" s="192" t="s">
        <v>31</v>
      </c>
      <c r="B31" s="192"/>
      <c r="C31" s="192"/>
      <c r="D31" s="192"/>
      <c r="E31" s="192"/>
      <c r="F31" s="192"/>
      <c r="G31" s="192"/>
      <c r="H31" s="192"/>
      <c r="I31" s="192"/>
      <c r="J31" s="192"/>
      <c r="K31" s="192"/>
      <c r="L31" s="192"/>
      <c r="M31" s="192"/>
      <c r="N31" s="192"/>
      <c r="O31" s="192"/>
      <c r="P31" s="192"/>
      <c r="Q31" s="108">
        <v>45687</v>
      </c>
      <c r="R31" s="67"/>
      <c r="S31" s="63"/>
      <c r="T31" s="63"/>
      <c r="U31" s="63"/>
      <c r="V31" s="63"/>
      <c r="W31" s="64"/>
      <c r="X31" s="65"/>
      <c r="Y31" s="65"/>
    </row>
    <row r="32" spans="1:25">
      <c r="A32" s="205" t="s">
        <v>32</v>
      </c>
      <c r="B32" s="205"/>
      <c r="C32" s="205"/>
      <c r="D32" s="205"/>
      <c r="E32" s="205"/>
      <c r="F32" s="205"/>
      <c r="G32" s="205"/>
      <c r="H32" s="205"/>
      <c r="I32" s="205"/>
      <c r="J32" s="205"/>
      <c r="K32" s="205"/>
      <c r="L32" s="205"/>
      <c r="M32" s="205"/>
      <c r="N32" s="205"/>
      <c r="O32" s="205"/>
      <c r="P32" s="205"/>
      <c r="Q32" s="66">
        <v>45693</v>
      </c>
      <c r="R32" s="67"/>
      <c r="S32" s="63"/>
      <c r="T32" s="63"/>
      <c r="U32" s="63"/>
      <c r="V32" s="63"/>
      <c r="W32" s="64"/>
      <c r="X32" s="65"/>
      <c r="Y32" s="65"/>
    </row>
    <row r="33" spans="1:25">
      <c r="A33" s="206" t="s">
        <v>33</v>
      </c>
      <c r="B33" s="206"/>
      <c r="C33" s="206"/>
      <c r="D33" s="206"/>
      <c r="E33" s="206"/>
      <c r="F33" s="206"/>
      <c r="G33" s="206"/>
      <c r="H33" s="206"/>
      <c r="I33" s="206"/>
      <c r="J33" s="206"/>
      <c r="K33" s="206"/>
      <c r="L33" s="206"/>
      <c r="M33" s="206"/>
      <c r="N33" s="206"/>
      <c r="O33" s="206"/>
      <c r="P33" s="206"/>
      <c r="Q33" s="108">
        <v>45715</v>
      </c>
      <c r="R33" s="67"/>
      <c r="S33" s="63"/>
      <c r="T33" s="63"/>
      <c r="U33" s="63"/>
      <c r="V33" s="63"/>
      <c r="W33" s="64"/>
      <c r="X33" s="65"/>
      <c r="Y33" s="65"/>
    </row>
    <row r="34" spans="1:25">
      <c r="A34" s="205" t="s">
        <v>34</v>
      </c>
      <c r="B34" s="205"/>
      <c r="C34" s="205"/>
      <c r="D34" s="205"/>
      <c r="E34" s="205"/>
      <c r="F34" s="205"/>
      <c r="G34" s="205"/>
      <c r="H34" s="205"/>
      <c r="I34" s="205"/>
      <c r="J34" s="205"/>
      <c r="K34" s="205"/>
      <c r="L34" s="205"/>
      <c r="M34" s="205"/>
      <c r="N34" s="205"/>
      <c r="O34" s="205"/>
      <c r="P34" s="205"/>
      <c r="Q34" s="66">
        <v>45723</v>
      </c>
      <c r="R34" s="67"/>
      <c r="S34" s="63"/>
      <c r="T34" s="63"/>
      <c r="U34" s="63"/>
      <c r="V34" s="63"/>
      <c r="W34" s="64"/>
      <c r="X34" s="65"/>
      <c r="Y34" s="65"/>
    </row>
    <row r="35" spans="1:25">
      <c r="A35" s="207" t="s">
        <v>35</v>
      </c>
      <c r="B35" s="207"/>
      <c r="C35" s="207"/>
      <c r="D35" s="207"/>
      <c r="E35" s="207"/>
      <c r="F35" s="207"/>
      <c r="G35" s="207"/>
      <c r="H35" s="207"/>
      <c r="I35" s="207"/>
      <c r="J35" s="207"/>
      <c r="K35" s="207"/>
      <c r="L35" s="207"/>
      <c r="M35" s="207"/>
      <c r="N35" s="207"/>
      <c r="O35" s="207"/>
      <c r="P35" s="207"/>
      <c r="Q35" s="66">
        <v>45735</v>
      </c>
      <c r="R35" s="67"/>
      <c r="S35" s="68"/>
      <c r="T35" s="63"/>
      <c r="U35" s="63"/>
      <c r="V35" s="63"/>
      <c r="W35" s="64"/>
      <c r="X35" s="65"/>
      <c r="Y35" s="65"/>
    </row>
    <row r="36" spans="1:25">
      <c r="A36" s="208" t="s">
        <v>36</v>
      </c>
      <c r="B36" s="209"/>
      <c r="C36" s="209"/>
      <c r="D36" s="209"/>
      <c r="E36" s="209"/>
      <c r="F36" s="209"/>
      <c r="G36" s="209"/>
      <c r="H36" s="209"/>
      <c r="I36" s="209"/>
      <c r="J36" s="209"/>
      <c r="K36" s="209"/>
      <c r="L36" s="209"/>
      <c r="M36" s="209"/>
      <c r="N36" s="209"/>
      <c r="O36" s="209"/>
      <c r="P36" s="210"/>
      <c r="Q36" s="108">
        <v>45743</v>
      </c>
      <c r="R36" s="67"/>
      <c r="S36" s="68"/>
      <c r="T36" s="63"/>
      <c r="U36" s="63"/>
      <c r="V36" s="63"/>
      <c r="W36" s="64"/>
      <c r="X36" s="65"/>
      <c r="Y36" s="65"/>
    </row>
    <row r="37" spans="1:25">
      <c r="A37" s="211" t="s">
        <v>37</v>
      </c>
      <c r="B37" s="212"/>
      <c r="C37" s="212"/>
      <c r="D37" s="212"/>
      <c r="E37" s="212"/>
      <c r="F37" s="212"/>
      <c r="G37" s="212"/>
      <c r="H37" s="212"/>
      <c r="I37" s="212"/>
      <c r="J37" s="212"/>
      <c r="K37" s="212"/>
      <c r="L37" s="212"/>
      <c r="M37" s="212"/>
      <c r="N37" s="212"/>
      <c r="O37" s="212"/>
      <c r="P37" s="213"/>
      <c r="Q37" s="107">
        <v>45750</v>
      </c>
      <c r="R37" s="67"/>
      <c r="S37" s="68"/>
      <c r="T37" s="63"/>
      <c r="U37" s="63"/>
      <c r="V37" s="63"/>
      <c r="W37" s="64"/>
      <c r="X37" s="65"/>
      <c r="Y37" s="65"/>
    </row>
    <row r="38" spans="1:25">
      <c r="A38" s="211" t="s">
        <v>38</v>
      </c>
      <c r="B38" s="212"/>
      <c r="C38" s="212"/>
      <c r="D38" s="212"/>
      <c r="E38" s="212"/>
      <c r="F38" s="212"/>
      <c r="G38" s="212"/>
      <c r="H38" s="212"/>
      <c r="I38" s="212"/>
      <c r="J38" s="212"/>
      <c r="K38" s="212"/>
      <c r="L38" s="212"/>
      <c r="M38" s="212"/>
      <c r="N38" s="212"/>
      <c r="O38" s="212"/>
      <c r="P38" s="213"/>
      <c r="Q38" s="150" t="s">
        <v>39</v>
      </c>
      <c r="R38" s="67"/>
      <c r="S38" s="68"/>
      <c r="T38" s="63"/>
      <c r="U38" s="63"/>
      <c r="V38" s="63"/>
      <c r="W38" s="64"/>
      <c r="X38" s="65"/>
      <c r="Y38" s="65"/>
    </row>
    <row r="39" spans="1:25">
      <c r="A39" s="211" t="s">
        <v>40</v>
      </c>
      <c r="B39" s="212"/>
      <c r="C39" s="212"/>
      <c r="D39" s="212"/>
      <c r="E39" s="212"/>
      <c r="F39" s="212"/>
      <c r="G39" s="212"/>
      <c r="H39" s="212"/>
      <c r="I39" s="212"/>
      <c r="J39" s="212"/>
      <c r="K39" s="212"/>
      <c r="L39" s="212"/>
      <c r="M39" s="212"/>
      <c r="N39" s="212"/>
      <c r="O39" s="212"/>
      <c r="P39" s="213"/>
      <c r="Q39" s="151" t="s">
        <v>41</v>
      </c>
      <c r="R39" s="67"/>
      <c r="S39" s="68"/>
      <c r="T39" s="63"/>
      <c r="U39" s="63"/>
      <c r="V39" s="63"/>
      <c r="W39" s="64"/>
      <c r="X39" s="65"/>
      <c r="Y39" s="65"/>
    </row>
    <row r="40" spans="1:25" ht="15" customHeight="1">
      <c r="A40" s="207" t="s">
        <v>42</v>
      </c>
      <c r="B40" s="207"/>
      <c r="C40" s="207"/>
      <c r="D40" s="207"/>
      <c r="E40" s="207"/>
      <c r="F40" s="207"/>
      <c r="G40" s="207"/>
      <c r="H40" s="207"/>
      <c r="I40" s="207"/>
      <c r="J40" s="207"/>
      <c r="K40" s="207"/>
      <c r="L40" s="207"/>
      <c r="M40" s="207"/>
      <c r="N40" s="207"/>
      <c r="O40" s="207"/>
      <c r="P40" s="207"/>
      <c r="Q40" s="152" t="s">
        <v>43</v>
      </c>
      <c r="R40" s="67"/>
      <c r="S40" s="69"/>
      <c r="T40" s="68"/>
      <c r="U40" s="68"/>
      <c r="V40" s="68"/>
      <c r="W40" s="65"/>
      <c r="X40" s="65"/>
      <c r="Y40" s="65"/>
    </row>
    <row r="41" spans="1:25">
      <c r="A41" s="204" t="s">
        <v>44</v>
      </c>
      <c r="B41" s="204"/>
      <c r="C41" s="204"/>
      <c r="D41" s="204"/>
      <c r="E41" s="204"/>
      <c r="F41" s="204"/>
      <c r="G41" s="204"/>
      <c r="H41" s="204"/>
      <c r="I41" s="204"/>
      <c r="J41" s="204"/>
      <c r="K41" s="204"/>
      <c r="L41" s="204"/>
      <c r="M41" s="204"/>
      <c r="N41" s="204"/>
      <c r="O41" s="204"/>
      <c r="P41" s="204"/>
      <c r="Q41" s="109">
        <v>45786</v>
      </c>
      <c r="R41" s="67"/>
      <c r="S41" s="68"/>
      <c r="T41" s="68"/>
      <c r="U41" s="68"/>
      <c r="V41" s="68"/>
      <c r="W41" s="65"/>
      <c r="X41" s="65"/>
      <c r="Y41" s="65"/>
    </row>
    <row r="42" spans="1:25">
      <c r="A42" s="68"/>
      <c r="B42" s="68"/>
      <c r="C42" s="68"/>
      <c r="D42" s="68"/>
      <c r="E42" s="68"/>
      <c r="F42" s="68"/>
      <c r="G42" s="68"/>
      <c r="H42" s="68"/>
      <c r="I42" s="68"/>
      <c r="J42" s="68"/>
      <c r="K42" s="68"/>
      <c r="L42" s="68"/>
      <c r="M42" s="68"/>
      <c r="N42" s="68"/>
      <c r="O42" s="68"/>
      <c r="P42" s="68"/>
      <c r="Q42" s="70"/>
      <c r="R42" s="68"/>
      <c r="S42" s="68"/>
      <c r="T42" s="68"/>
      <c r="U42" s="68"/>
      <c r="V42" s="68"/>
      <c r="W42" s="65"/>
      <c r="X42" s="65"/>
      <c r="Y42" s="65"/>
    </row>
  </sheetData>
  <mergeCells count="30">
    <mergeCell ref="A41:P41"/>
    <mergeCell ref="A32:P32"/>
    <mergeCell ref="A33:P33"/>
    <mergeCell ref="A34:P34"/>
    <mergeCell ref="A35:P35"/>
    <mergeCell ref="A40:P40"/>
    <mergeCell ref="A36:P36"/>
    <mergeCell ref="A37:P37"/>
    <mergeCell ref="A38:P38"/>
    <mergeCell ref="A39:P39"/>
    <mergeCell ref="A4:W4"/>
    <mergeCell ref="A1:W1"/>
    <mergeCell ref="E2:F2"/>
    <mergeCell ref="H2:I2"/>
    <mergeCell ref="K2:L2"/>
    <mergeCell ref="N2:O2"/>
    <mergeCell ref="Q2:R2"/>
    <mergeCell ref="T2:U2"/>
    <mergeCell ref="A5:Y5"/>
    <mergeCell ref="A6:Y6"/>
    <mergeCell ref="A7:Y7"/>
    <mergeCell ref="Q30:R30"/>
    <mergeCell ref="A31:P31"/>
    <mergeCell ref="A18:Y18"/>
    <mergeCell ref="A17:Y17"/>
    <mergeCell ref="A16:Y16"/>
    <mergeCell ref="A15:Y15"/>
    <mergeCell ref="A14:Y14"/>
    <mergeCell ref="A13:Y13"/>
    <mergeCell ref="A10:Y10"/>
  </mergeCells>
  <pageMargins left="0.7" right="0.7" top="0.75" bottom="0.75" header="0.3" footer="0.3"/>
  <pageSetup paperSize="9"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1D5A7-F72E-4AA9-A1FB-AC2405628787}">
  <sheetPr>
    <tabColor theme="5" tint="0.79998168889431442"/>
  </sheetPr>
  <dimension ref="A1:N35"/>
  <sheetViews>
    <sheetView showGridLines="0" tabSelected="1" zoomScale="34" zoomScaleNormal="40" workbookViewId="0">
      <selection activeCell="M19" sqref="M19"/>
    </sheetView>
  </sheetViews>
  <sheetFormatPr defaultRowHeight="15" customHeight="1"/>
  <cols>
    <col min="1" max="1" width="52.453125" customWidth="1"/>
    <col min="2" max="2" width="61" customWidth="1"/>
    <col min="3" max="3" width="62.54296875" customWidth="1"/>
    <col min="4" max="4" width="55" style="41" customWidth="1"/>
    <col min="5" max="5" width="91.453125" customWidth="1"/>
    <col min="6" max="6" width="53.453125" customWidth="1"/>
  </cols>
  <sheetData>
    <row r="1" spans="1:14" s="22" customFormat="1" ht="33.65" customHeight="1">
      <c r="A1" s="216" t="s">
        <v>189</v>
      </c>
      <c r="B1" s="217"/>
      <c r="C1" s="217"/>
      <c r="D1" s="217"/>
      <c r="E1" s="217"/>
      <c r="F1" s="217"/>
    </row>
    <row r="2" spans="1:14" ht="14.5"/>
    <row r="3" spans="1:14" ht="70.5" customHeight="1">
      <c r="A3" s="77" t="s">
        <v>45</v>
      </c>
      <c r="B3" s="179">
        <f>B4+B5</f>
        <v>11128000</v>
      </c>
    </row>
    <row r="4" spans="1:14" ht="69.75" customHeight="1">
      <c r="A4" s="78" t="s">
        <v>46</v>
      </c>
      <c r="B4" s="179">
        <v>11128000</v>
      </c>
    </row>
    <row r="5" spans="1:14" ht="70.5" customHeight="1">
      <c r="A5" s="78" t="s">
        <v>47</v>
      </c>
      <c r="B5" s="134"/>
    </row>
    <row r="6" spans="1:14" thickBot="1"/>
    <row r="7" spans="1:14" ht="110.25" customHeight="1" thickBot="1">
      <c r="A7" s="128"/>
      <c r="B7" s="129" t="s">
        <v>48</v>
      </c>
      <c r="C7" s="130" t="s">
        <v>49</v>
      </c>
      <c r="D7" s="131" t="s">
        <v>50</v>
      </c>
      <c r="E7" s="171" t="s">
        <v>51</v>
      </c>
      <c r="F7" s="172" t="s">
        <v>52</v>
      </c>
    </row>
    <row r="8" spans="1:14" ht="70.5" customHeight="1">
      <c r="A8" s="214" t="s">
        <v>53</v>
      </c>
      <c r="B8" s="42" t="s">
        <v>54</v>
      </c>
      <c r="C8" s="42" t="s">
        <v>55</v>
      </c>
      <c r="D8" s="173">
        <v>2907559</v>
      </c>
      <c r="E8" s="33"/>
      <c r="F8" s="218">
        <f>(D8+D9)/D21</f>
        <v>0.29992442487419124</v>
      </c>
    </row>
    <row r="9" spans="1:14" ht="70.5" customHeight="1" thickBot="1">
      <c r="A9" s="214"/>
      <c r="B9" s="44" t="s">
        <v>56</v>
      </c>
      <c r="C9" s="44" t="s">
        <v>55</v>
      </c>
      <c r="D9" s="174">
        <v>430000</v>
      </c>
      <c r="E9" s="180" t="s">
        <v>195</v>
      </c>
      <c r="F9" s="219"/>
    </row>
    <row r="10" spans="1:14" ht="110.25" customHeight="1">
      <c r="A10" s="226" t="s">
        <v>57</v>
      </c>
      <c r="B10" s="72" t="s">
        <v>58</v>
      </c>
      <c r="C10" s="72" t="s">
        <v>55</v>
      </c>
      <c r="D10" s="175">
        <v>2395216</v>
      </c>
      <c r="E10" s="73"/>
      <c r="F10" s="220">
        <f>(D10+D11)/D21</f>
        <v>0.21524227174694466</v>
      </c>
    </row>
    <row r="11" spans="1:14" ht="65.25" customHeight="1" thickBot="1">
      <c r="A11" s="227"/>
      <c r="B11" s="80" t="s">
        <v>59</v>
      </c>
      <c r="C11" s="74" t="s">
        <v>55</v>
      </c>
      <c r="D11" s="176">
        <v>0</v>
      </c>
      <c r="E11" s="75"/>
      <c r="F11" s="221"/>
    </row>
    <row r="12" spans="1:14" ht="71.25" customHeight="1">
      <c r="A12" s="228" t="s">
        <v>60</v>
      </c>
      <c r="B12" s="117" t="s">
        <v>61</v>
      </c>
      <c r="C12" s="118" t="s">
        <v>62</v>
      </c>
      <c r="D12" s="84"/>
      <c r="E12" s="121"/>
      <c r="F12" s="222"/>
      <c r="N12" t="str">
        <f>C10</f>
        <v>Place-based</v>
      </c>
    </row>
    <row r="13" spans="1:14" ht="97.5" customHeight="1">
      <c r="A13" s="227"/>
      <c r="B13" s="119" t="s">
        <v>63</v>
      </c>
      <c r="C13" s="120" t="s">
        <v>62</v>
      </c>
      <c r="D13" s="85"/>
      <c r="E13" s="79"/>
      <c r="F13" s="223"/>
    </row>
    <row r="14" spans="1:14" ht="97.5" customHeight="1">
      <c r="A14" s="227"/>
      <c r="B14" s="119" t="s">
        <v>64</v>
      </c>
      <c r="C14" s="120" t="s">
        <v>65</v>
      </c>
      <c r="D14" s="125"/>
      <c r="E14" s="79"/>
      <c r="F14" s="223"/>
    </row>
    <row r="15" spans="1:14" ht="76.5" customHeight="1" thickBot="1">
      <c r="A15" s="227"/>
      <c r="B15" s="119" t="s">
        <v>66</v>
      </c>
      <c r="C15" s="80" t="s">
        <v>62</v>
      </c>
      <c r="D15" s="125"/>
      <c r="E15" s="79"/>
      <c r="F15" s="223"/>
    </row>
    <row r="16" spans="1:14" ht="70.5" customHeight="1">
      <c r="A16" s="224" t="s">
        <v>67</v>
      </c>
      <c r="B16" s="161" t="s">
        <v>68</v>
      </c>
      <c r="C16" s="162" t="s">
        <v>55</v>
      </c>
      <c r="D16" s="173">
        <v>194000</v>
      </c>
      <c r="E16" s="163"/>
      <c r="F16" s="164">
        <f>D16/D21</f>
        <v>1.7433501078360891E-2</v>
      </c>
    </row>
    <row r="17" spans="1:6" ht="71.25" customHeight="1" thickBot="1">
      <c r="A17" s="225"/>
      <c r="B17" s="165" t="s">
        <v>69</v>
      </c>
      <c r="C17" s="45" t="s">
        <v>55</v>
      </c>
      <c r="D17" s="177">
        <v>1124154</v>
      </c>
      <c r="E17" s="166"/>
      <c r="F17" s="167">
        <f>D17/D21</f>
        <v>0.10102030913012222</v>
      </c>
    </row>
    <row r="18" spans="1:6" ht="220" customHeight="1" thickBot="1">
      <c r="A18" s="214" t="s">
        <v>70</v>
      </c>
      <c r="B18" s="168" t="s">
        <v>71</v>
      </c>
      <c r="C18" s="169" t="s">
        <v>55</v>
      </c>
      <c r="D18" s="178">
        <v>3830310</v>
      </c>
      <c r="E18" s="187" t="s">
        <v>231</v>
      </c>
      <c r="F18" s="170">
        <f>D18/D21</f>
        <v>0.34420470884255933</v>
      </c>
    </row>
    <row r="19" spans="1:6" ht="113.25" customHeight="1" thickBot="1">
      <c r="A19" s="215"/>
      <c r="B19" s="137" t="s">
        <v>72</v>
      </c>
      <c r="C19" s="45" t="s">
        <v>55</v>
      </c>
      <c r="D19" s="138">
        <v>246761</v>
      </c>
      <c r="E19" s="287" t="s">
        <v>240</v>
      </c>
      <c r="F19" s="139">
        <f>D19/D21</f>
        <v>2.217478432782171E-2</v>
      </c>
    </row>
    <row r="20" spans="1:6" ht="70.5" customHeight="1">
      <c r="C20" s="93" t="s">
        <v>73</v>
      </c>
      <c r="D20" s="94">
        <f>D21+D22</f>
        <v>11128000</v>
      </c>
    </row>
    <row r="21" spans="1:6" ht="69.75" customHeight="1">
      <c r="C21" s="95" t="s">
        <v>74</v>
      </c>
      <c r="D21" s="96">
        <f>D8+D9+D10+D11+D16+D17+D18+D19</f>
        <v>11128000</v>
      </c>
    </row>
    <row r="22" spans="1:6" ht="70.5" customHeight="1" thickBot="1">
      <c r="C22" s="97" t="s">
        <v>75</v>
      </c>
      <c r="D22" s="98">
        <f>D12+D13+D14+D15</f>
        <v>0</v>
      </c>
    </row>
    <row r="23" spans="1:6" ht="14.5"/>
    <row r="35" ht="15.75" customHeight="1"/>
  </sheetData>
  <mergeCells count="9">
    <mergeCell ref="A18:A19"/>
    <mergeCell ref="A1:F1"/>
    <mergeCell ref="F8:F9"/>
    <mergeCell ref="F10:F11"/>
    <mergeCell ref="F12:F15"/>
    <mergeCell ref="A16:A17"/>
    <mergeCell ref="A8:A9"/>
    <mergeCell ref="A10:A11"/>
    <mergeCell ref="A12:A15"/>
  </mergeCells>
  <pageMargins left="0.7" right="0.7" top="0.75" bottom="0.75" header="0.3" footer="0.3"/>
  <pageSetup paperSize="9"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74CE-11D9-458A-A401-306A56104B3E}">
  <sheetPr>
    <tabColor theme="5" tint="0.79998168889431442"/>
  </sheetPr>
  <dimension ref="A1:I35"/>
  <sheetViews>
    <sheetView showGridLines="0" topLeftCell="B1" zoomScale="90" zoomScaleNormal="90" workbookViewId="0">
      <selection activeCell="D28" sqref="D28"/>
    </sheetView>
  </sheetViews>
  <sheetFormatPr defaultColWidth="9.1796875" defaultRowHeight="14.5"/>
  <cols>
    <col min="1" max="1" width="18.54296875" style="2" customWidth="1"/>
    <col min="2" max="2" width="33.54296875" style="2" customWidth="1"/>
    <col min="3" max="3" width="39.7265625" style="2" customWidth="1"/>
    <col min="4" max="4" width="28.54296875" style="2" customWidth="1"/>
    <col min="5" max="5" width="36.7265625" style="2" customWidth="1"/>
    <col min="6" max="7" width="28.26953125" style="2" customWidth="1"/>
    <col min="8" max="8" width="21.7265625" style="2" customWidth="1"/>
    <col min="9" max="9" width="49.453125" style="2" customWidth="1"/>
    <col min="10" max="10" width="47.7265625" style="2" customWidth="1"/>
    <col min="11" max="16384" width="9.1796875" style="2"/>
  </cols>
  <sheetData>
    <row r="1" spans="1:9" customFormat="1" ht="31">
      <c r="A1" s="234" t="s">
        <v>190</v>
      </c>
      <c r="B1" s="234"/>
      <c r="C1" s="234"/>
      <c r="D1" s="234"/>
      <c r="E1" s="234"/>
      <c r="F1" s="234"/>
      <c r="G1" s="234"/>
      <c r="H1" s="234"/>
    </row>
    <row r="2" spans="1:9" s="9" customFormat="1" ht="11.25" customHeight="1">
      <c r="B2" s="10"/>
      <c r="C2" s="11"/>
      <c r="D2" s="12"/>
    </row>
    <row r="3" spans="1:9" ht="71.25" customHeight="1">
      <c r="A3" s="235" t="s">
        <v>48</v>
      </c>
      <c r="B3" s="235"/>
      <c r="C3" s="235" t="s">
        <v>76</v>
      </c>
      <c r="D3" s="88" t="s">
        <v>77</v>
      </c>
      <c r="E3" s="237" t="s">
        <v>78</v>
      </c>
      <c r="F3" s="237"/>
      <c r="G3" s="237"/>
      <c r="H3" s="237"/>
    </row>
    <row r="4" spans="1:9" ht="71.25" customHeight="1">
      <c r="A4" s="235"/>
      <c r="B4" s="236"/>
      <c r="C4" s="235"/>
      <c r="D4" s="89" t="s">
        <v>79</v>
      </c>
      <c r="E4" s="86" t="s">
        <v>80</v>
      </c>
      <c r="F4" s="87" t="s">
        <v>81</v>
      </c>
      <c r="G4" s="87" t="s">
        <v>82</v>
      </c>
      <c r="H4" s="87" t="s">
        <v>83</v>
      </c>
    </row>
    <row r="5" spans="1:9" ht="42">
      <c r="A5" s="90" t="s">
        <v>84</v>
      </c>
      <c r="B5" s="127" t="s">
        <v>85</v>
      </c>
      <c r="C5" s="91" t="s">
        <v>86</v>
      </c>
      <c r="D5" s="34">
        <v>0.32</v>
      </c>
      <c r="E5" s="238" t="s">
        <v>87</v>
      </c>
      <c r="F5" s="239"/>
      <c r="G5" s="239"/>
      <c r="H5" s="239"/>
      <c r="I5" s="76"/>
    </row>
    <row r="6" spans="1:9" ht="138.75" customHeight="1">
      <c r="A6" s="246" t="s">
        <v>88</v>
      </c>
      <c r="B6" s="232" t="s">
        <v>59</v>
      </c>
      <c r="C6" s="92" t="s">
        <v>89</v>
      </c>
      <c r="D6" s="61" t="s">
        <v>90</v>
      </c>
      <c r="E6" s="34"/>
      <c r="F6" s="32"/>
      <c r="G6" s="32"/>
      <c r="H6" s="32"/>
    </row>
    <row r="7" spans="1:9" ht="43.5">
      <c r="A7" s="247"/>
      <c r="B7" s="233"/>
      <c r="C7" s="60" t="s">
        <v>91</v>
      </c>
      <c r="D7" s="251"/>
      <c r="E7" s="252"/>
      <c r="F7" s="252"/>
      <c r="G7" s="252"/>
      <c r="H7" s="253"/>
    </row>
    <row r="8" spans="1:9" ht="15.75" customHeight="1">
      <c r="A8" s="247"/>
      <c r="B8" s="233"/>
      <c r="C8" s="46" t="s">
        <v>92</v>
      </c>
      <c r="D8" s="229" t="s">
        <v>87</v>
      </c>
      <c r="E8" s="230"/>
      <c r="F8" s="230"/>
      <c r="G8" s="230"/>
      <c r="H8" s="231"/>
    </row>
    <row r="9" spans="1:9" ht="15.75" customHeight="1">
      <c r="A9" s="247"/>
      <c r="B9" s="233"/>
      <c r="C9" s="46" t="s">
        <v>93</v>
      </c>
      <c r="D9" s="229" t="s">
        <v>87</v>
      </c>
      <c r="E9" s="230"/>
      <c r="F9" s="230"/>
      <c r="G9" s="230"/>
      <c r="H9" s="231"/>
    </row>
    <row r="10" spans="1:9" ht="15.75" customHeight="1">
      <c r="A10" s="247"/>
      <c r="B10" s="233"/>
      <c r="C10" s="46" t="s">
        <v>94</v>
      </c>
      <c r="D10" s="229" t="s">
        <v>87</v>
      </c>
      <c r="E10" s="230"/>
      <c r="F10" s="230"/>
      <c r="G10" s="230"/>
      <c r="H10" s="231"/>
    </row>
    <row r="11" spans="1:9" ht="15.75" customHeight="1">
      <c r="A11" s="247"/>
      <c r="B11" s="233"/>
      <c r="C11" s="46" t="s">
        <v>95</v>
      </c>
      <c r="D11" s="229" t="s">
        <v>87</v>
      </c>
      <c r="E11" s="230"/>
      <c r="F11" s="230"/>
      <c r="G11" s="230"/>
      <c r="H11" s="231"/>
    </row>
    <row r="12" spans="1:9" ht="29">
      <c r="A12" s="247"/>
      <c r="B12" s="233"/>
      <c r="C12" s="46" t="s">
        <v>96</v>
      </c>
      <c r="D12" s="229" t="s">
        <v>87</v>
      </c>
      <c r="E12" s="230"/>
      <c r="F12" s="230"/>
      <c r="G12" s="230"/>
      <c r="H12" s="231"/>
    </row>
    <row r="13" spans="1:9" ht="15.75" customHeight="1">
      <c r="A13" s="247"/>
      <c r="B13" s="233"/>
      <c r="C13" s="46" t="s">
        <v>97</v>
      </c>
      <c r="D13" s="229" t="s">
        <v>87</v>
      </c>
      <c r="E13" s="230"/>
      <c r="F13" s="230"/>
      <c r="G13" s="230"/>
      <c r="H13" s="231"/>
    </row>
    <row r="14" spans="1:9" ht="34.5" customHeight="1">
      <c r="A14" s="247"/>
      <c r="B14" s="233"/>
      <c r="C14" s="60" t="s">
        <v>98</v>
      </c>
      <c r="D14" s="251"/>
      <c r="E14" s="252"/>
      <c r="F14" s="252"/>
      <c r="G14" s="252"/>
      <c r="H14" s="253"/>
    </row>
    <row r="15" spans="1:9">
      <c r="A15" s="247"/>
      <c r="B15" s="233"/>
      <c r="C15" s="46" t="s">
        <v>92</v>
      </c>
      <c r="D15" s="61" t="s">
        <v>99</v>
      </c>
      <c r="E15" s="34"/>
      <c r="F15" s="32"/>
      <c r="G15" s="32"/>
      <c r="H15" s="32"/>
    </row>
    <row r="16" spans="1:9" ht="15.75" customHeight="1">
      <c r="A16" s="247"/>
      <c r="B16" s="233"/>
      <c r="C16" s="46" t="s">
        <v>93</v>
      </c>
      <c r="D16" s="229" t="s">
        <v>87</v>
      </c>
      <c r="E16" s="230"/>
      <c r="F16" s="230"/>
      <c r="G16" s="230"/>
      <c r="H16" s="231"/>
    </row>
    <row r="17" spans="1:8" ht="15.75" customHeight="1">
      <c r="A17" s="247"/>
      <c r="B17" s="233"/>
      <c r="C17" s="46" t="s">
        <v>94</v>
      </c>
      <c r="D17" s="229" t="s">
        <v>87</v>
      </c>
      <c r="E17" s="230"/>
      <c r="F17" s="230"/>
      <c r="G17" s="230"/>
      <c r="H17" s="231"/>
    </row>
    <row r="18" spans="1:8" ht="15.75" customHeight="1">
      <c r="A18" s="247"/>
      <c r="B18" s="233"/>
      <c r="C18" s="46" t="s">
        <v>95</v>
      </c>
      <c r="D18" s="229" t="s">
        <v>87</v>
      </c>
      <c r="E18" s="230"/>
      <c r="F18" s="230"/>
      <c r="G18" s="230"/>
      <c r="H18" s="231"/>
    </row>
    <row r="19" spans="1:8" ht="29">
      <c r="A19" s="247"/>
      <c r="B19" s="233"/>
      <c r="C19" s="46" t="s">
        <v>96</v>
      </c>
      <c r="D19" s="229" t="s">
        <v>87</v>
      </c>
      <c r="E19" s="230"/>
      <c r="F19" s="230"/>
      <c r="G19" s="230"/>
      <c r="H19" s="231"/>
    </row>
    <row r="20" spans="1:8" ht="21" customHeight="1">
      <c r="A20" s="247"/>
      <c r="B20" s="233"/>
      <c r="C20" s="46" t="s">
        <v>97</v>
      </c>
      <c r="D20" s="229" t="s">
        <v>87</v>
      </c>
      <c r="E20" s="230"/>
      <c r="F20" s="230"/>
      <c r="G20" s="230"/>
      <c r="H20" s="231"/>
    </row>
    <row r="21" spans="1:8" ht="104.25" customHeight="1">
      <c r="A21" s="247"/>
      <c r="B21" s="248" t="s">
        <v>100</v>
      </c>
      <c r="C21" s="122" t="s">
        <v>101</v>
      </c>
      <c r="D21" s="123">
        <f>SUM(D22:D33)</f>
        <v>2673</v>
      </c>
      <c r="E21" s="229" t="s">
        <v>87</v>
      </c>
      <c r="F21" s="230"/>
      <c r="G21" s="230"/>
      <c r="H21" s="231"/>
    </row>
    <row r="22" spans="1:8" ht="20.149999999999999" customHeight="1">
      <c r="A22" s="247"/>
      <c r="B22" s="249"/>
      <c r="C22" s="126" t="s">
        <v>211</v>
      </c>
      <c r="D22" s="124">
        <v>522</v>
      </c>
      <c r="E22" s="158"/>
      <c r="F22" s="158"/>
      <c r="G22" s="158"/>
      <c r="H22" s="159"/>
    </row>
    <row r="23" spans="1:8" ht="20.149999999999999" customHeight="1">
      <c r="A23" s="247"/>
      <c r="B23" s="249"/>
      <c r="C23" s="126" t="s">
        <v>212</v>
      </c>
      <c r="D23" s="124">
        <v>261</v>
      </c>
      <c r="E23" s="158"/>
      <c r="F23" s="158"/>
      <c r="G23" s="158"/>
      <c r="H23" s="159"/>
    </row>
    <row r="24" spans="1:8" ht="20.149999999999999" customHeight="1">
      <c r="A24" s="247"/>
      <c r="B24" s="249"/>
      <c r="C24" s="126" t="s">
        <v>213</v>
      </c>
      <c r="D24" s="124">
        <v>1343</v>
      </c>
      <c r="E24" s="158"/>
      <c r="F24" s="158"/>
      <c r="G24" s="158"/>
      <c r="H24" s="159"/>
    </row>
    <row r="25" spans="1:8" ht="20.149999999999999" customHeight="1">
      <c r="A25" s="247"/>
      <c r="B25" s="249"/>
      <c r="C25" s="126" t="s">
        <v>214</v>
      </c>
      <c r="D25" s="124">
        <v>196</v>
      </c>
      <c r="E25" s="158"/>
      <c r="F25" s="158"/>
      <c r="G25" s="158"/>
      <c r="H25" s="159"/>
    </row>
    <row r="26" spans="1:8" ht="20.149999999999999" customHeight="1">
      <c r="A26" s="247"/>
      <c r="B26" s="249"/>
      <c r="C26" s="126" t="s">
        <v>215</v>
      </c>
      <c r="D26" s="124">
        <v>351</v>
      </c>
      <c r="E26" s="158"/>
      <c r="F26" s="158"/>
      <c r="G26" s="158"/>
      <c r="H26" s="159"/>
    </row>
    <row r="27" spans="1:8" ht="20.149999999999999" customHeight="1">
      <c r="A27" s="247"/>
      <c r="B27" s="249"/>
      <c r="C27" s="126" t="s">
        <v>216</v>
      </c>
      <c r="D27" s="124" t="s">
        <v>217</v>
      </c>
      <c r="E27" s="158"/>
      <c r="F27" s="158"/>
      <c r="G27" s="158"/>
      <c r="H27" s="159"/>
    </row>
    <row r="28" spans="1:8" ht="20.149999999999999" customHeight="1">
      <c r="A28" s="247"/>
      <c r="B28" s="249"/>
      <c r="C28" s="136" t="s">
        <v>102</v>
      </c>
      <c r="D28" s="135"/>
      <c r="E28" s="156"/>
      <c r="F28" s="156"/>
      <c r="G28" s="156"/>
      <c r="H28" s="157"/>
    </row>
    <row r="29" spans="1:8" ht="20.149999999999999" customHeight="1">
      <c r="A29" s="247"/>
      <c r="B29" s="249"/>
      <c r="C29" s="136" t="s">
        <v>102</v>
      </c>
      <c r="D29" s="135"/>
      <c r="E29" s="156"/>
      <c r="F29" s="156"/>
      <c r="G29" s="156"/>
      <c r="H29" s="157"/>
    </row>
    <row r="30" spans="1:8" ht="20.149999999999999" customHeight="1">
      <c r="A30" s="247"/>
      <c r="B30" s="249"/>
      <c r="C30" s="136" t="s">
        <v>102</v>
      </c>
      <c r="D30" s="135"/>
      <c r="E30" s="156"/>
      <c r="F30" s="156"/>
      <c r="G30" s="156"/>
      <c r="H30" s="157"/>
    </row>
    <row r="31" spans="1:8" ht="20.149999999999999" customHeight="1">
      <c r="A31" s="247"/>
      <c r="B31" s="249"/>
      <c r="C31" s="136" t="s">
        <v>102</v>
      </c>
      <c r="D31" s="135"/>
      <c r="E31" s="156"/>
      <c r="F31" s="156"/>
      <c r="G31" s="156"/>
      <c r="H31" s="157"/>
    </row>
    <row r="32" spans="1:8" ht="20.149999999999999" customHeight="1">
      <c r="A32" s="247"/>
      <c r="B32" s="249"/>
      <c r="C32" s="136" t="s">
        <v>102</v>
      </c>
      <c r="D32" s="135"/>
      <c r="E32" s="156"/>
      <c r="F32" s="156"/>
      <c r="G32" s="156"/>
      <c r="H32" s="157"/>
    </row>
    <row r="33" spans="1:8" ht="20.149999999999999" customHeight="1">
      <c r="A33" s="247"/>
      <c r="B33" s="249"/>
      <c r="C33" s="136" t="s">
        <v>102</v>
      </c>
      <c r="D33" s="135"/>
      <c r="E33" s="156"/>
      <c r="F33" s="156"/>
      <c r="G33" s="156"/>
      <c r="H33" s="157"/>
    </row>
    <row r="34" spans="1:8" ht="29">
      <c r="A34" s="247"/>
      <c r="B34" s="249"/>
      <c r="C34" s="132" t="s">
        <v>103</v>
      </c>
      <c r="D34" s="240" t="s">
        <v>87</v>
      </c>
      <c r="E34" s="241"/>
      <c r="F34" s="241"/>
      <c r="G34" s="241"/>
      <c r="H34" s="242"/>
    </row>
    <row r="35" spans="1:8" ht="43.5">
      <c r="A35" s="247"/>
      <c r="B35" s="250"/>
      <c r="C35" s="133" t="s">
        <v>104</v>
      </c>
      <c r="D35" s="243" t="s">
        <v>87</v>
      </c>
      <c r="E35" s="244"/>
      <c r="F35" s="244"/>
      <c r="G35" s="244"/>
      <c r="H35" s="245"/>
    </row>
  </sheetData>
  <mergeCells count="24">
    <mergeCell ref="D34:H34"/>
    <mergeCell ref="D35:H35"/>
    <mergeCell ref="A6:A35"/>
    <mergeCell ref="B21:B35"/>
    <mergeCell ref="E21:H21"/>
    <mergeCell ref="D11:H11"/>
    <mergeCell ref="D12:H12"/>
    <mergeCell ref="D13:H13"/>
    <mergeCell ref="D7:H7"/>
    <mergeCell ref="D14:H14"/>
    <mergeCell ref="D20:H20"/>
    <mergeCell ref="D16:H16"/>
    <mergeCell ref="D17:H17"/>
    <mergeCell ref="D18:H18"/>
    <mergeCell ref="D19:H19"/>
    <mergeCell ref="D8:H8"/>
    <mergeCell ref="D9:H9"/>
    <mergeCell ref="D10:H10"/>
    <mergeCell ref="B6:B20"/>
    <mergeCell ref="A1:H1"/>
    <mergeCell ref="A3:B4"/>
    <mergeCell ref="C3:C4"/>
    <mergeCell ref="E3:H3"/>
    <mergeCell ref="E5:H5"/>
  </mergeCells>
  <conditionalFormatting sqref="H6">
    <cfRule type="expression" dxfId="28" priority="19">
      <formula>"isblank($H5)"</formula>
    </cfRule>
  </conditionalFormatting>
  <conditionalFormatting sqref="H15">
    <cfRule type="expression" dxfId="27" priority="3">
      <formula>"isblank($H5)"</formula>
    </cfRule>
  </conditionalFormatting>
  <dataValidations count="1">
    <dataValidation allowBlank="1" showInputMessage="1" showErrorMessage="1" prompt="Please use 2022/23 Q3 data" sqref="E5" xr:uid="{A4842237-16E8-4D28-898C-BC9482BA6364}"/>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65E39-5378-489D-8121-8D90618F0580}">
  <sheetPr>
    <tabColor theme="5" tint="0.79998168889431442"/>
  </sheetPr>
  <dimension ref="A1:G23"/>
  <sheetViews>
    <sheetView zoomScale="70" zoomScaleNormal="70" workbookViewId="0">
      <selection activeCell="F13" sqref="F13:G18"/>
    </sheetView>
  </sheetViews>
  <sheetFormatPr defaultRowHeight="14.5"/>
  <cols>
    <col min="1" max="1" width="15.26953125" customWidth="1"/>
    <col min="2" max="2" width="26.26953125" customWidth="1"/>
    <col min="3" max="3" width="102.26953125" customWidth="1"/>
    <col min="4" max="6" width="42.7265625" customWidth="1"/>
    <col min="7" max="7" width="44.1796875" customWidth="1"/>
  </cols>
  <sheetData>
    <row r="1" spans="1:7" ht="31">
      <c r="A1" s="255" t="s">
        <v>191</v>
      </c>
      <c r="B1" s="217"/>
      <c r="C1" s="217"/>
      <c r="D1" s="217"/>
      <c r="E1" s="217"/>
      <c r="F1" s="217"/>
      <c r="G1" s="217"/>
    </row>
    <row r="2" spans="1:7" ht="15" customHeight="1">
      <c r="A2" s="9"/>
      <c r="B2" s="10"/>
      <c r="C2" s="9"/>
      <c r="D2" s="9"/>
      <c r="E2" s="9"/>
      <c r="F2" s="9"/>
    </row>
    <row r="3" spans="1:7" ht="52.5" customHeight="1">
      <c r="A3" s="195" t="s">
        <v>105</v>
      </c>
      <c r="B3" s="195"/>
      <c r="C3" s="195"/>
      <c r="D3" s="195"/>
      <c r="E3" s="195"/>
      <c r="F3" s="195"/>
      <c r="G3" s="195"/>
    </row>
    <row r="4" spans="1:7" ht="15.75" customHeight="1">
      <c r="A4" s="9"/>
      <c r="B4" s="10"/>
      <c r="C4" s="9"/>
      <c r="D4" s="9"/>
      <c r="E4" s="9"/>
      <c r="F4" s="9"/>
    </row>
    <row r="5" spans="1:7" ht="21" customHeight="1">
      <c r="A5" s="235" t="s">
        <v>48</v>
      </c>
      <c r="B5" s="259"/>
      <c r="C5" s="256" t="s">
        <v>106</v>
      </c>
      <c r="D5" s="257" t="s">
        <v>107</v>
      </c>
      <c r="E5" s="258"/>
      <c r="F5" s="258"/>
      <c r="G5" s="258"/>
    </row>
    <row r="6" spans="1:7" ht="18.5">
      <c r="A6" s="236"/>
      <c r="B6" s="259"/>
      <c r="C6" s="256"/>
      <c r="D6" s="86" t="s">
        <v>80</v>
      </c>
      <c r="E6" s="87" t="s">
        <v>81</v>
      </c>
      <c r="F6" s="87" t="s">
        <v>82</v>
      </c>
      <c r="G6" s="87" t="s">
        <v>83</v>
      </c>
    </row>
    <row r="7" spans="1:7" ht="200.5" customHeight="1">
      <c r="A7" s="260" t="s">
        <v>53</v>
      </c>
      <c r="B7" s="102" t="s">
        <v>108</v>
      </c>
      <c r="C7" s="110" t="s">
        <v>109</v>
      </c>
      <c r="D7" s="181" t="s">
        <v>196</v>
      </c>
      <c r="E7" s="181" t="s">
        <v>197</v>
      </c>
      <c r="F7" s="181" t="s">
        <v>197</v>
      </c>
      <c r="G7" s="181" t="s">
        <v>197</v>
      </c>
    </row>
    <row r="8" spans="1:7" ht="55" customHeight="1">
      <c r="A8" s="261"/>
      <c r="B8" s="101" t="s">
        <v>110</v>
      </c>
      <c r="C8" s="111" t="s">
        <v>111</v>
      </c>
      <c r="D8" s="181" t="s">
        <v>198</v>
      </c>
      <c r="E8" s="181" t="s">
        <v>197</v>
      </c>
      <c r="F8" s="181" t="s">
        <v>197</v>
      </c>
      <c r="G8" s="181" t="s">
        <v>197</v>
      </c>
    </row>
    <row r="9" spans="1:7" ht="106.5" customHeight="1">
      <c r="A9" s="261"/>
      <c r="B9" s="101" t="s">
        <v>112</v>
      </c>
      <c r="C9" s="112" t="s">
        <v>113</v>
      </c>
      <c r="D9" s="181" t="s">
        <v>199</v>
      </c>
      <c r="E9" s="181" t="s">
        <v>197</v>
      </c>
      <c r="F9" s="181" t="s">
        <v>197</v>
      </c>
      <c r="G9" s="181" t="s">
        <v>197</v>
      </c>
    </row>
    <row r="10" spans="1:7" ht="122.25" customHeight="1">
      <c r="A10" s="261"/>
      <c r="B10" s="101" t="s">
        <v>114</v>
      </c>
      <c r="C10" s="112" t="s">
        <v>115</v>
      </c>
      <c r="D10" s="181" t="s">
        <v>200</v>
      </c>
      <c r="E10" s="181" t="s">
        <v>197</v>
      </c>
      <c r="F10" s="181" t="s">
        <v>197</v>
      </c>
      <c r="G10" s="181" t="s">
        <v>197</v>
      </c>
    </row>
    <row r="11" spans="1:7" ht="78.75" customHeight="1">
      <c r="A11" s="261"/>
      <c r="B11" s="101" t="s">
        <v>116</v>
      </c>
      <c r="C11" s="113" t="s">
        <v>117</v>
      </c>
      <c r="D11" s="188" t="s">
        <v>220</v>
      </c>
      <c r="E11" s="188" t="s">
        <v>221</v>
      </c>
      <c r="F11" s="188" t="s">
        <v>222</v>
      </c>
      <c r="G11" s="188" t="s">
        <v>222</v>
      </c>
    </row>
    <row r="12" spans="1:7">
      <c r="A12" s="254" t="s">
        <v>118</v>
      </c>
      <c r="B12" s="262" t="s">
        <v>119</v>
      </c>
      <c r="C12" s="99" t="s">
        <v>120</v>
      </c>
      <c r="D12" s="34" t="s">
        <v>223</v>
      </c>
      <c r="E12" s="32" t="s">
        <v>224</v>
      </c>
      <c r="F12" s="188" t="s">
        <v>222</v>
      </c>
      <c r="G12" s="188" t="s">
        <v>222</v>
      </c>
    </row>
    <row r="13" spans="1:7">
      <c r="A13" s="254"/>
      <c r="B13" s="263"/>
      <c r="C13" s="100" t="s">
        <v>121</v>
      </c>
      <c r="D13" s="34" t="s">
        <v>225</v>
      </c>
      <c r="E13" s="32" t="s">
        <v>226</v>
      </c>
      <c r="F13" s="32" t="s">
        <v>226</v>
      </c>
      <c r="G13" s="32" t="s">
        <v>226</v>
      </c>
    </row>
    <row r="14" spans="1:7" ht="29.5" customHeight="1">
      <c r="A14" s="254"/>
      <c r="B14" s="263"/>
      <c r="C14" s="100" t="s">
        <v>122</v>
      </c>
      <c r="D14" s="34" t="s">
        <v>225</v>
      </c>
      <c r="E14" s="32" t="s">
        <v>226</v>
      </c>
      <c r="F14" s="32" t="s">
        <v>226</v>
      </c>
      <c r="G14" s="32" t="s">
        <v>226</v>
      </c>
    </row>
    <row r="15" spans="1:7">
      <c r="A15" s="254"/>
      <c r="B15" s="263"/>
      <c r="C15" s="100" t="s">
        <v>123</v>
      </c>
      <c r="D15" s="34" t="s">
        <v>225</v>
      </c>
      <c r="E15" s="32" t="s">
        <v>226</v>
      </c>
      <c r="F15" s="32" t="s">
        <v>226</v>
      </c>
      <c r="G15" s="32" t="s">
        <v>226</v>
      </c>
    </row>
    <row r="16" spans="1:7" ht="29">
      <c r="A16" s="254"/>
      <c r="B16" s="263"/>
      <c r="C16" s="100" t="s">
        <v>124</v>
      </c>
      <c r="D16" s="34" t="s">
        <v>225</v>
      </c>
      <c r="E16" s="32" t="s">
        <v>226</v>
      </c>
      <c r="F16" s="32" t="s">
        <v>226</v>
      </c>
      <c r="G16" s="32" t="s">
        <v>226</v>
      </c>
    </row>
    <row r="17" spans="1:7" ht="43.5">
      <c r="A17" s="254"/>
      <c r="B17" s="263"/>
      <c r="C17" s="100" t="s">
        <v>125</v>
      </c>
      <c r="D17" s="34" t="s">
        <v>225</v>
      </c>
      <c r="E17" s="32" t="s">
        <v>226</v>
      </c>
      <c r="F17" s="32" t="s">
        <v>226</v>
      </c>
      <c r="G17" s="32" t="s">
        <v>226</v>
      </c>
    </row>
    <row r="18" spans="1:7" ht="43.5">
      <c r="A18" s="254"/>
      <c r="B18" s="263"/>
      <c r="C18" s="100" t="s">
        <v>126</v>
      </c>
      <c r="D18" s="34" t="s">
        <v>225</v>
      </c>
      <c r="E18" s="32" t="s">
        <v>226</v>
      </c>
      <c r="F18" s="32" t="s">
        <v>226</v>
      </c>
      <c r="G18" s="32" t="s">
        <v>226</v>
      </c>
    </row>
    <row r="23" spans="1:7">
      <c r="C23" s="1"/>
    </row>
  </sheetData>
  <mergeCells count="8">
    <mergeCell ref="A12:A18"/>
    <mergeCell ref="A3:G3"/>
    <mergeCell ref="A1:G1"/>
    <mergeCell ref="C5:C6"/>
    <mergeCell ref="D5:G5"/>
    <mergeCell ref="A5:B6"/>
    <mergeCell ref="A7:A11"/>
    <mergeCell ref="B12:B1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65B5D-BCDC-4BF3-ABCC-3B3BA5BCAFEE}">
  <sheetPr>
    <tabColor theme="5" tint="0.79998168889431442"/>
  </sheetPr>
  <dimension ref="A1:G23"/>
  <sheetViews>
    <sheetView showGridLines="0" zoomScale="61" zoomScaleNormal="90" workbookViewId="0">
      <pane ySplit="8" topLeftCell="A13" activePane="bottomLeft" state="frozen"/>
      <selection pane="bottomLeft" activeCell="C12" sqref="C12"/>
    </sheetView>
  </sheetViews>
  <sheetFormatPr defaultColWidth="8.7265625" defaultRowHeight="15" customHeight="1"/>
  <cols>
    <col min="1" max="1" width="14.453125" style="4" customWidth="1"/>
    <col min="2" max="2" width="32.453125" style="30" customWidth="1"/>
    <col min="3" max="3" width="80.453125" style="3" customWidth="1"/>
    <col min="4" max="4" width="13.81640625" style="3" customWidth="1"/>
    <col min="5" max="6" width="91.453125" style="3" customWidth="1"/>
    <col min="7" max="7" width="13.81640625" style="3" customWidth="1"/>
    <col min="8" max="16384" width="8.7265625" style="3"/>
  </cols>
  <sheetData>
    <row r="1" spans="1:7" ht="33.65" customHeight="1">
      <c r="A1" s="267" t="s">
        <v>192</v>
      </c>
      <c r="B1" s="268"/>
      <c r="C1" s="268"/>
      <c r="D1" s="268"/>
      <c r="E1" s="268"/>
      <c r="F1" s="269"/>
      <c r="G1" s="13"/>
    </row>
    <row r="2" spans="1:7" ht="14.5">
      <c r="A2" s="272" t="s">
        <v>127</v>
      </c>
      <c r="B2" s="272"/>
      <c r="C2" s="273"/>
      <c r="D2" s="25">
        <v>1</v>
      </c>
      <c r="E2" s="3" t="s">
        <v>128</v>
      </c>
      <c r="F2" s="15"/>
      <c r="G2" s="14"/>
    </row>
    <row r="3" spans="1:7" ht="14.5">
      <c r="A3" s="274"/>
      <c r="B3" s="274"/>
      <c r="C3" s="275"/>
      <c r="D3" s="18">
        <v>2</v>
      </c>
      <c r="E3" s="3" t="s">
        <v>129</v>
      </c>
      <c r="F3" s="15"/>
      <c r="G3" s="15"/>
    </row>
    <row r="4" spans="1:7" ht="14.5">
      <c r="A4" s="274"/>
      <c r="B4" s="274"/>
      <c r="C4" s="275"/>
      <c r="D4" s="19">
        <v>3</v>
      </c>
      <c r="E4" s="3" t="s">
        <v>130</v>
      </c>
      <c r="F4" s="15"/>
      <c r="G4" s="15"/>
    </row>
    <row r="5" spans="1:7" ht="14.5">
      <c r="A5" s="274"/>
      <c r="B5" s="274"/>
      <c r="C5" s="275"/>
      <c r="D5" s="20">
        <v>4</v>
      </c>
      <c r="E5" s="3" t="s">
        <v>131</v>
      </c>
      <c r="F5" s="15"/>
      <c r="G5" s="15"/>
    </row>
    <row r="6" spans="1:7" ht="14.5">
      <c r="A6" s="276"/>
      <c r="B6" s="276"/>
      <c r="C6" s="277"/>
      <c r="D6" s="17">
        <v>5</v>
      </c>
      <c r="E6" s="3" t="s">
        <v>132</v>
      </c>
      <c r="F6" s="15"/>
      <c r="G6" s="15"/>
    </row>
    <row r="7" spans="1:7" ht="14.5">
      <c r="D7" s="40"/>
      <c r="E7" s="16"/>
      <c r="F7" s="21"/>
      <c r="G7" s="15"/>
    </row>
    <row r="8" spans="1:7" ht="31">
      <c r="A8" s="8" t="s">
        <v>133</v>
      </c>
      <c r="B8" s="31" t="s">
        <v>48</v>
      </c>
      <c r="C8" s="7" t="s">
        <v>106</v>
      </c>
      <c r="D8" s="24" t="s">
        <v>134</v>
      </c>
      <c r="E8" s="24" t="s">
        <v>135</v>
      </c>
      <c r="F8" s="103" t="s">
        <v>136</v>
      </c>
    </row>
    <row r="9" spans="1:7" ht="272.5" customHeight="1">
      <c r="A9" s="264" t="s">
        <v>53</v>
      </c>
      <c r="B9" s="160" t="s">
        <v>108</v>
      </c>
      <c r="C9" s="114" t="s">
        <v>137</v>
      </c>
      <c r="D9" s="71">
        <v>2</v>
      </c>
      <c r="E9" s="182" t="s">
        <v>201</v>
      </c>
      <c r="F9" s="183" t="s">
        <v>202</v>
      </c>
    </row>
    <row r="10" spans="1:7" ht="176.15" customHeight="1">
      <c r="A10" s="265"/>
      <c r="B10" s="160" t="s">
        <v>138</v>
      </c>
      <c r="C10" s="112" t="s">
        <v>139</v>
      </c>
      <c r="D10" s="5">
        <v>2</v>
      </c>
      <c r="E10" s="183" t="s">
        <v>203</v>
      </c>
      <c r="F10" s="183" t="s">
        <v>204</v>
      </c>
    </row>
    <row r="11" spans="1:7" ht="137.5" customHeight="1">
      <c r="A11" s="265"/>
      <c r="B11" s="160" t="s">
        <v>140</v>
      </c>
      <c r="C11" s="112" t="s">
        <v>141</v>
      </c>
      <c r="D11" s="43">
        <v>2</v>
      </c>
      <c r="E11" s="183" t="s">
        <v>205</v>
      </c>
      <c r="F11" s="6"/>
    </row>
    <row r="12" spans="1:7" ht="39" customHeight="1">
      <c r="A12" s="265"/>
      <c r="B12" s="160" t="s">
        <v>142</v>
      </c>
      <c r="C12" s="111" t="s">
        <v>111</v>
      </c>
      <c r="D12" s="5">
        <v>3</v>
      </c>
      <c r="E12" s="183" t="s">
        <v>206</v>
      </c>
      <c r="F12" s="6"/>
    </row>
    <row r="13" spans="1:7" ht="94" customHeight="1">
      <c r="A13" s="266"/>
      <c r="B13" s="160" t="s">
        <v>143</v>
      </c>
      <c r="C13" s="113" t="s">
        <v>144</v>
      </c>
      <c r="D13" s="5">
        <v>2</v>
      </c>
      <c r="E13" s="184" t="s">
        <v>207</v>
      </c>
      <c r="F13" s="184" t="s">
        <v>208</v>
      </c>
    </row>
    <row r="14" spans="1:7" ht="156" customHeight="1">
      <c r="A14" s="264" t="s">
        <v>88</v>
      </c>
      <c r="B14" s="160" t="s">
        <v>145</v>
      </c>
      <c r="C14" s="115" t="s">
        <v>146</v>
      </c>
      <c r="D14" s="5">
        <v>2</v>
      </c>
      <c r="E14" s="185" t="s">
        <v>209</v>
      </c>
      <c r="F14" s="6"/>
    </row>
    <row r="15" spans="1:7" ht="290">
      <c r="A15" s="265"/>
      <c r="B15" s="160" t="s">
        <v>147</v>
      </c>
      <c r="C15" s="115" t="s">
        <v>148</v>
      </c>
      <c r="D15" s="5">
        <v>2</v>
      </c>
      <c r="E15" s="182" t="s">
        <v>232</v>
      </c>
      <c r="F15" s="182" t="s">
        <v>233</v>
      </c>
    </row>
    <row r="16" spans="1:7" ht="125.25" customHeight="1">
      <c r="A16" s="266"/>
      <c r="B16" s="160" t="s">
        <v>63</v>
      </c>
      <c r="C16" s="115" t="s">
        <v>149</v>
      </c>
      <c r="D16" s="186">
        <v>2</v>
      </c>
      <c r="E16" s="182" t="s">
        <v>219</v>
      </c>
      <c r="F16" s="6" t="s">
        <v>218</v>
      </c>
    </row>
    <row r="17" spans="1:6" ht="85.5" customHeight="1">
      <c r="A17" s="106" t="s">
        <v>150</v>
      </c>
      <c r="B17" s="160" t="s">
        <v>151</v>
      </c>
      <c r="C17" s="115" t="s">
        <v>152</v>
      </c>
      <c r="D17" s="5">
        <v>2</v>
      </c>
      <c r="E17" s="185" t="s">
        <v>210</v>
      </c>
      <c r="F17" s="6"/>
    </row>
    <row r="18" spans="1:6" ht="323.25" customHeight="1">
      <c r="A18" s="270" t="s">
        <v>153</v>
      </c>
      <c r="B18" s="31" t="s">
        <v>154</v>
      </c>
      <c r="C18" s="113" t="s">
        <v>155</v>
      </c>
      <c r="D18" s="5">
        <v>1</v>
      </c>
      <c r="E18" s="184" t="s">
        <v>229</v>
      </c>
      <c r="F18" s="6" t="s">
        <v>230</v>
      </c>
    </row>
    <row r="19" spans="1:6" ht="52.5" customHeight="1">
      <c r="A19" s="271"/>
      <c r="B19" s="160" t="s">
        <v>156</v>
      </c>
      <c r="C19" s="113" t="s">
        <v>157</v>
      </c>
      <c r="D19" s="5">
        <v>2</v>
      </c>
      <c r="E19" s="6" t="s">
        <v>227</v>
      </c>
      <c r="F19" s="6" t="s">
        <v>228</v>
      </c>
    </row>
    <row r="20" spans="1:6" ht="193.5" customHeight="1">
      <c r="A20" s="271"/>
      <c r="B20" s="160" t="s">
        <v>158</v>
      </c>
      <c r="C20" s="116" t="s">
        <v>159</v>
      </c>
      <c r="D20" s="5">
        <v>2</v>
      </c>
      <c r="E20" s="182" t="s">
        <v>235</v>
      </c>
      <c r="F20" s="182" t="s">
        <v>234</v>
      </c>
    </row>
    <row r="21" spans="1:6" ht="53.25" customHeight="1">
      <c r="A21" s="264" t="s">
        <v>160</v>
      </c>
      <c r="B21" s="31" t="s">
        <v>161</v>
      </c>
      <c r="C21" s="113" t="s">
        <v>162</v>
      </c>
      <c r="D21" s="5">
        <v>2</v>
      </c>
      <c r="E21" s="6" t="s">
        <v>236</v>
      </c>
      <c r="F21" s="182" t="s">
        <v>237</v>
      </c>
    </row>
    <row r="22" spans="1:6" ht="104.5" customHeight="1">
      <c r="A22" s="265"/>
      <c r="B22" s="160" t="s">
        <v>163</v>
      </c>
      <c r="C22" s="116" t="s">
        <v>164</v>
      </c>
      <c r="D22" s="5">
        <v>1</v>
      </c>
      <c r="E22" s="6"/>
      <c r="F22" s="6"/>
    </row>
    <row r="23" spans="1:6" ht="53.25" customHeight="1">
      <c r="A23" s="266"/>
      <c r="B23" s="31" t="s">
        <v>165</v>
      </c>
      <c r="C23" s="113" t="s">
        <v>166</v>
      </c>
      <c r="D23" s="186"/>
      <c r="E23" s="182" t="s">
        <v>239</v>
      </c>
      <c r="F23" s="182" t="s">
        <v>238</v>
      </c>
    </row>
  </sheetData>
  <mergeCells count="6">
    <mergeCell ref="A21:A23"/>
    <mergeCell ref="A1:F1"/>
    <mergeCell ref="A18:A20"/>
    <mergeCell ref="A2:C6"/>
    <mergeCell ref="A9:A13"/>
    <mergeCell ref="A14:A16"/>
  </mergeCells>
  <conditionalFormatting sqref="D9:D23">
    <cfRule type="cellIs" dxfId="26" priority="1" operator="equal">
      <formula>1</formula>
    </cfRule>
    <cfRule type="cellIs" dxfId="25" priority="2" operator="equal">
      <formula>2</formula>
    </cfRule>
    <cfRule type="cellIs" dxfId="24" priority="3" operator="equal">
      <formula>3</formula>
    </cfRule>
    <cfRule type="cellIs" dxfId="23" priority="4" operator="equal">
      <formula>4</formula>
    </cfRule>
    <cfRule type="cellIs" dxfId="22" priority="5" operator="equal">
      <formula>5</formula>
    </cfRule>
  </conditionalFormatting>
  <dataValidations count="1">
    <dataValidation type="list" allowBlank="1" showInputMessage="1" showErrorMessage="1" sqref="D9:D23" xr:uid="{C7097F55-FB85-4B59-85A8-CFF5F98C27EF}">
      <formula1>$D$2:$D$7</formula1>
    </dataValidation>
  </dataValidations>
  <pageMargins left="0.7" right="0.7" top="0.75" bottom="0.75" header="0.3" footer="0.3"/>
  <pageSetup paperSize="9"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1E8F7-6A1D-4230-AD0F-9C7CA0AC4E10}">
  <sheetPr>
    <tabColor theme="5" tint="0.79998168889431442"/>
  </sheetPr>
  <dimension ref="A1:M10"/>
  <sheetViews>
    <sheetView showGridLines="0" zoomScale="72" zoomScaleNormal="80" workbookViewId="0">
      <selection sqref="A1:H1"/>
    </sheetView>
  </sheetViews>
  <sheetFormatPr defaultRowHeight="15" customHeight="1"/>
  <cols>
    <col min="1" max="1" width="29.7265625" customWidth="1"/>
    <col min="2" max="2" width="19.1796875" customWidth="1"/>
    <col min="3" max="3" width="29.54296875" customWidth="1"/>
    <col min="4" max="4" width="41.54296875" customWidth="1"/>
    <col min="5" max="6" width="18.453125" bestFit="1" customWidth="1"/>
    <col min="7" max="7" width="33.1796875" customWidth="1"/>
    <col min="8" max="8" width="44" customWidth="1"/>
  </cols>
  <sheetData>
    <row r="1" spans="1:13" ht="31">
      <c r="A1" s="279" t="s">
        <v>193</v>
      </c>
      <c r="B1" s="279"/>
      <c r="C1" s="279"/>
      <c r="D1" s="279"/>
      <c r="E1" s="279"/>
      <c r="F1" s="279"/>
      <c r="G1" s="279"/>
      <c r="H1" s="279"/>
    </row>
    <row r="3" spans="1:13" ht="15" customHeight="1">
      <c r="A3" s="278" t="s">
        <v>167</v>
      </c>
      <c r="B3" s="278"/>
      <c r="C3" s="278"/>
      <c r="D3" s="278"/>
      <c r="E3" s="278"/>
      <c r="F3" s="278"/>
      <c r="G3" s="278"/>
      <c r="H3" s="278"/>
    </row>
    <row r="4" spans="1:13" ht="21.65" customHeight="1">
      <c r="A4" s="82"/>
    </row>
    <row r="5" spans="1:13" ht="52.5" customHeight="1" thickBot="1">
      <c r="A5" s="81" t="s">
        <v>168</v>
      </c>
      <c r="B5" s="48" t="s">
        <v>169</v>
      </c>
      <c r="C5" s="49" t="s">
        <v>170</v>
      </c>
      <c r="D5" s="49" t="s">
        <v>171</v>
      </c>
      <c r="E5" s="49" t="s">
        <v>172</v>
      </c>
      <c r="F5" s="49" t="s">
        <v>173</v>
      </c>
      <c r="G5" s="49" t="s">
        <v>174</v>
      </c>
      <c r="H5" s="49" t="s">
        <v>175</v>
      </c>
    </row>
    <row r="6" spans="1:13" ht="66" customHeight="1">
      <c r="A6" s="57"/>
      <c r="B6" s="50"/>
      <c r="C6" s="51"/>
      <c r="D6" s="52"/>
      <c r="E6" s="52"/>
      <c r="F6" s="52"/>
      <c r="G6" s="52"/>
      <c r="H6" s="52"/>
      <c r="I6" s="1"/>
      <c r="J6" s="1"/>
      <c r="K6" s="1"/>
      <c r="L6" s="1"/>
    </row>
    <row r="7" spans="1:13" ht="49.75" customHeight="1">
      <c r="A7" s="58"/>
      <c r="B7" s="83"/>
      <c r="C7" s="53"/>
      <c r="D7" s="54"/>
      <c r="E7" s="54"/>
      <c r="F7" s="54"/>
      <c r="G7" s="54"/>
      <c r="H7" s="54"/>
      <c r="I7" s="47"/>
      <c r="J7" s="1"/>
      <c r="K7" s="1"/>
      <c r="L7" s="1"/>
    </row>
    <row r="8" spans="1:13" ht="48" customHeight="1">
      <c r="A8" s="58"/>
      <c r="B8" s="83"/>
      <c r="C8" s="53"/>
      <c r="D8" s="54"/>
      <c r="E8" s="54"/>
      <c r="F8" s="54"/>
      <c r="G8" s="54"/>
      <c r="H8" s="54"/>
      <c r="I8" s="1"/>
      <c r="J8" s="1"/>
      <c r="K8" s="1"/>
      <c r="L8" s="1"/>
    </row>
    <row r="9" spans="1:13" ht="47.5" customHeight="1">
      <c r="A9" s="59"/>
      <c r="B9" s="105"/>
      <c r="C9" s="55"/>
      <c r="D9" s="56"/>
      <c r="E9" s="56"/>
      <c r="F9" s="56"/>
      <c r="G9" s="56"/>
      <c r="H9" s="56"/>
      <c r="I9" s="1"/>
      <c r="J9" s="1"/>
      <c r="K9" s="1"/>
      <c r="L9" s="1"/>
    </row>
    <row r="10" spans="1:13" ht="14.5">
      <c r="A10" s="1"/>
      <c r="B10" s="1"/>
      <c r="C10" s="1"/>
      <c r="D10" s="1"/>
      <c r="E10" s="1"/>
      <c r="F10" s="1"/>
      <c r="G10" s="1"/>
      <c r="H10" s="1"/>
      <c r="I10" s="1"/>
      <c r="J10" s="1"/>
      <c r="K10" s="1"/>
      <c r="L10" s="1"/>
      <c r="M10" s="1"/>
    </row>
  </sheetData>
  <mergeCells count="2">
    <mergeCell ref="A3:H3"/>
    <mergeCell ref="A1:H1"/>
  </mergeCell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1957C-FE67-4223-8C28-C594AC0D4CA3}">
  <sheetPr>
    <tabColor theme="5" tint="0.79998168889431442"/>
  </sheetPr>
  <dimension ref="A1:M24"/>
  <sheetViews>
    <sheetView showGridLines="0" topLeftCell="A8" zoomScaleNormal="100" workbookViewId="0">
      <selection activeCell="A8" sqref="A8:H8"/>
    </sheetView>
  </sheetViews>
  <sheetFormatPr defaultRowHeight="15" customHeight="1"/>
  <cols>
    <col min="1" max="1" width="25.7265625" customWidth="1"/>
    <col min="2" max="2" width="30" customWidth="1"/>
    <col min="3" max="3" width="17.81640625" customWidth="1"/>
    <col min="4" max="4" width="24.81640625" customWidth="1"/>
    <col min="5" max="5" width="21" customWidth="1"/>
    <col min="6" max="6" width="41.81640625" customWidth="1"/>
    <col min="7" max="7" width="42.453125" customWidth="1"/>
    <col min="8" max="8" width="47.54296875" customWidth="1"/>
  </cols>
  <sheetData>
    <row r="1" spans="1:13" ht="26.15" customHeight="1">
      <c r="A1" s="280" t="s">
        <v>194</v>
      </c>
      <c r="B1" s="280"/>
      <c r="C1" s="280"/>
      <c r="D1" s="280"/>
      <c r="E1" s="280"/>
      <c r="F1" s="280"/>
      <c r="G1" s="280"/>
      <c r="H1" s="280"/>
    </row>
    <row r="2" spans="1:13" ht="26.5" customHeight="1">
      <c r="A2" s="153" t="s">
        <v>176</v>
      </c>
    </row>
    <row r="4" spans="1:13" s="140" customFormat="1" ht="15" customHeight="1">
      <c r="A4" s="281" t="s">
        <v>177</v>
      </c>
      <c r="B4" s="281"/>
      <c r="C4" s="281"/>
      <c r="D4" s="281"/>
      <c r="E4" s="281"/>
      <c r="F4" s="281"/>
      <c r="G4" s="281"/>
      <c r="H4" s="281"/>
    </row>
    <row r="5" spans="1:13" s="140" customFormat="1" ht="15" customHeight="1">
      <c r="A5" s="141" t="s">
        <v>178</v>
      </c>
      <c r="B5" s="142"/>
      <c r="C5" s="142"/>
      <c r="D5" s="142"/>
      <c r="E5" s="142"/>
      <c r="F5" s="142"/>
      <c r="G5" s="142"/>
      <c r="H5" s="142"/>
    </row>
    <row r="6" spans="1:13" s="140" customFormat="1" ht="15" customHeight="1">
      <c r="A6" s="141" t="s">
        <v>179</v>
      </c>
      <c r="B6" s="142"/>
      <c r="C6" s="142"/>
      <c r="D6" s="142"/>
      <c r="E6" s="142"/>
      <c r="F6" s="142"/>
      <c r="G6" s="142"/>
      <c r="H6" s="142"/>
    </row>
    <row r="7" spans="1:13" ht="21.65" customHeight="1" thickBot="1"/>
    <row r="8" spans="1:13" ht="93.75" customHeight="1" thickBot="1">
      <c r="A8" s="282" t="s">
        <v>180</v>
      </c>
      <c r="B8" s="283"/>
      <c r="C8" s="283"/>
      <c r="D8" s="283"/>
      <c r="E8" s="283"/>
      <c r="F8" s="283"/>
      <c r="G8" s="283"/>
      <c r="H8" s="284"/>
    </row>
    <row r="9" spans="1:13" ht="100.5" customHeight="1" thickBot="1">
      <c r="A9" s="143" t="s">
        <v>181</v>
      </c>
      <c r="B9" s="143" t="s">
        <v>182</v>
      </c>
      <c r="C9" s="143" t="s">
        <v>183</v>
      </c>
      <c r="D9" s="143" t="s">
        <v>184</v>
      </c>
      <c r="E9" s="143" t="s">
        <v>185</v>
      </c>
      <c r="F9" s="143" t="s">
        <v>186</v>
      </c>
      <c r="G9" s="143" t="s">
        <v>187</v>
      </c>
      <c r="H9" s="143" t="s">
        <v>188</v>
      </c>
    </row>
    <row r="10" spans="1:13" ht="54.65" customHeight="1">
      <c r="A10" s="57"/>
      <c r="B10" s="144"/>
      <c r="C10" s="51"/>
      <c r="D10" s="52"/>
      <c r="E10" s="52"/>
      <c r="F10" s="52"/>
      <c r="G10" s="52"/>
      <c r="H10" s="145"/>
      <c r="I10" s="1"/>
      <c r="J10" s="1"/>
      <c r="K10" s="1"/>
      <c r="L10" s="1"/>
    </row>
    <row r="11" spans="1:13" ht="49.75" customHeight="1">
      <c r="A11" s="58"/>
      <c r="B11" s="146"/>
      <c r="C11" s="53"/>
      <c r="D11" s="54"/>
      <c r="E11" s="54"/>
      <c r="F11" s="54"/>
      <c r="G11" s="54"/>
      <c r="H11" s="147"/>
      <c r="I11" s="47"/>
      <c r="J11" s="1"/>
      <c r="K11" s="1"/>
      <c r="L11" s="1"/>
    </row>
    <row r="12" spans="1:13" ht="48" customHeight="1">
      <c r="A12" s="58"/>
      <c r="B12" s="146"/>
      <c r="C12" s="53"/>
      <c r="D12" s="54"/>
      <c r="E12" s="54"/>
      <c r="F12" s="54"/>
      <c r="G12" s="54"/>
      <c r="H12" s="147"/>
      <c r="I12" s="1"/>
      <c r="J12" s="1"/>
      <c r="K12" s="1"/>
      <c r="L12" s="1"/>
    </row>
    <row r="13" spans="1:13" ht="47.5" customHeight="1" thickBot="1">
      <c r="A13" s="59"/>
      <c r="B13" s="148"/>
      <c r="C13" s="55"/>
      <c r="D13" s="56"/>
      <c r="E13" s="56"/>
      <c r="F13" s="56"/>
      <c r="G13" s="56"/>
      <c r="H13" s="149"/>
      <c r="I13" s="1"/>
      <c r="J13" s="1"/>
      <c r="K13" s="1"/>
      <c r="L13" s="1"/>
    </row>
    <row r="14" spans="1:13" ht="14.5">
      <c r="A14" s="1"/>
      <c r="B14" s="1"/>
      <c r="C14" s="1"/>
      <c r="D14" s="1"/>
      <c r="E14" s="1"/>
      <c r="F14" s="1"/>
      <c r="G14" s="1"/>
      <c r="H14" s="1"/>
      <c r="I14" s="1"/>
      <c r="J14" s="1"/>
      <c r="K14" s="1"/>
      <c r="L14" s="1"/>
      <c r="M14" s="1"/>
    </row>
    <row r="15" spans="1:13" ht="15.65" customHeight="1">
      <c r="A15" s="1"/>
      <c r="I15" s="1"/>
      <c r="J15" s="1"/>
      <c r="K15" s="1"/>
      <c r="L15" s="1"/>
      <c r="M15" s="1"/>
    </row>
    <row r="16" spans="1:13" ht="14.5" customHeight="1">
      <c r="A16" s="285"/>
      <c r="B16" s="286"/>
      <c r="C16" s="286"/>
      <c r="D16" s="286"/>
      <c r="E16" s="286"/>
      <c r="F16" s="286"/>
      <c r="G16" s="286"/>
      <c r="H16" s="286"/>
      <c r="I16" s="1"/>
      <c r="J16" s="1"/>
      <c r="K16" s="1"/>
      <c r="L16" s="1"/>
      <c r="M16" s="1"/>
    </row>
    <row r="17" spans="1:13" ht="14.5">
      <c r="A17" s="286"/>
      <c r="B17" s="286"/>
      <c r="C17" s="286"/>
      <c r="D17" s="286"/>
      <c r="E17" s="286"/>
      <c r="F17" s="286"/>
      <c r="G17" s="286"/>
      <c r="H17" s="286"/>
      <c r="I17" s="1"/>
      <c r="J17" s="1"/>
      <c r="K17" s="1"/>
      <c r="L17" s="1"/>
      <c r="M17" s="1"/>
    </row>
    <row r="18" spans="1:13" ht="14.5">
      <c r="A18" s="286"/>
      <c r="B18" s="286"/>
      <c r="C18" s="286"/>
      <c r="D18" s="286"/>
      <c r="E18" s="286"/>
      <c r="F18" s="286"/>
      <c r="G18" s="286"/>
      <c r="H18" s="286"/>
      <c r="I18" s="1"/>
      <c r="J18" s="1"/>
      <c r="K18" s="1"/>
      <c r="L18" s="1"/>
      <c r="M18" s="1"/>
    </row>
    <row r="19" spans="1:13" ht="14.5">
      <c r="A19" s="286"/>
      <c r="B19" s="286"/>
      <c r="C19" s="286"/>
      <c r="D19" s="286"/>
      <c r="E19" s="286"/>
      <c r="F19" s="286"/>
      <c r="G19" s="286"/>
      <c r="H19" s="286"/>
      <c r="I19" s="1"/>
      <c r="J19" s="1"/>
      <c r="K19" s="1"/>
      <c r="L19" s="1"/>
      <c r="M19" s="1"/>
    </row>
    <row r="20" spans="1:13" ht="14.5">
      <c r="A20" s="286"/>
      <c r="B20" s="286"/>
      <c r="C20" s="286"/>
      <c r="D20" s="286"/>
      <c r="E20" s="286"/>
      <c r="F20" s="286"/>
      <c r="G20" s="286"/>
      <c r="H20" s="286"/>
      <c r="I20" s="47"/>
      <c r="J20" s="1"/>
      <c r="K20" s="1"/>
      <c r="L20" s="1"/>
      <c r="M20" s="1"/>
    </row>
    <row r="21" spans="1:13" ht="14.5">
      <c r="A21" s="286"/>
      <c r="B21" s="286"/>
      <c r="C21" s="286"/>
      <c r="D21" s="286"/>
      <c r="E21" s="286"/>
      <c r="F21" s="286"/>
      <c r="G21" s="286"/>
      <c r="H21" s="286"/>
      <c r="I21" s="1"/>
      <c r="J21" s="1"/>
      <c r="K21" s="1"/>
      <c r="L21" s="1"/>
      <c r="M21" s="1"/>
    </row>
    <row r="22" spans="1:13" ht="14.5">
      <c r="A22" s="286"/>
      <c r="B22" s="286"/>
      <c r="C22" s="286"/>
      <c r="D22" s="286"/>
      <c r="E22" s="286"/>
      <c r="F22" s="286"/>
      <c r="G22" s="286"/>
      <c r="H22" s="286"/>
      <c r="I22" s="1"/>
      <c r="J22" s="1"/>
      <c r="K22" s="1"/>
      <c r="L22" s="1"/>
      <c r="M22" s="1"/>
    </row>
    <row r="23" spans="1:13" ht="14.5">
      <c r="A23" s="286"/>
      <c r="B23" s="286"/>
      <c r="C23" s="286"/>
      <c r="D23" s="286"/>
      <c r="E23" s="286"/>
      <c r="F23" s="286"/>
      <c r="G23" s="286"/>
      <c r="H23" s="286"/>
      <c r="I23" s="1"/>
      <c r="J23" s="1"/>
      <c r="K23" s="1"/>
      <c r="L23" s="1"/>
      <c r="M23" s="1"/>
    </row>
    <row r="24" spans="1:13" ht="30.65" customHeight="1">
      <c r="A24" s="286"/>
      <c r="B24" s="286"/>
      <c r="C24" s="286"/>
      <c r="D24" s="286"/>
      <c r="E24" s="286"/>
      <c r="F24" s="286"/>
      <c r="G24" s="286"/>
      <c r="H24" s="286"/>
      <c r="I24" s="1"/>
      <c r="J24" s="1"/>
      <c r="K24" s="1"/>
      <c r="L24" s="1"/>
      <c r="M24" s="1"/>
    </row>
  </sheetData>
  <mergeCells count="4">
    <mergeCell ref="A1:H1"/>
    <mergeCell ref="A4:H4"/>
    <mergeCell ref="A8:H8"/>
    <mergeCell ref="A16:H24"/>
  </mergeCells>
  <hyperlinks>
    <hyperlink ref="A5" r:id="rId1" xr:uid="{B4B9A81D-4567-400D-B0A3-FDB390741248}"/>
    <hyperlink ref="A6" r:id="rId2" xr:uid="{27144DF7-F511-49CF-B8BD-4AD0A55843E7}"/>
  </hyperlinks>
  <pageMargins left="0.7" right="0.7" top="0.75" bottom="0.75" header="0.3" footer="0.3"/>
  <pageSetup paperSize="9" orientation="portrait" r:id="rId3"/>
  <tableParts count="1">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7A89-7949-4CD2-AE05-E9AA1EEBE865}">
  <dimension ref="A1"/>
  <sheetViews>
    <sheetView workbookViewId="0"/>
  </sheetViews>
  <sheetFormatPr defaultRowHeight="1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53BA73F12A8E24DBB5FB53BCDF247C3" ma:contentTypeVersion="20" ma:contentTypeDescription="Create a new document." ma:contentTypeScope="" ma:versionID="a6862511d538da33498b01519e92c1ed">
  <xsd:schema xmlns:xsd="http://www.w3.org/2001/XMLSchema" xmlns:xs="http://www.w3.org/2001/XMLSchema" xmlns:p="http://schemas.microsoft.com/office/2006/metadata/properties" xmlns:ns2="51965db6-841a-42a6-99b1-b5b0461442d6" xmlns:ns3="b92fa607-5262-41c2-bfb2-23ddb0ec1c89" targetNamespace="http://schemas.microsoft.com/office/2006/metadata/properties" ma:root="true" ma:fieldsID="d3470e53321f253229609b06c268e758" ns2:_="" ns3:_="">
    <xsd:import namespace="51965db6-841a-42a6-99b1-b5b0461442d6"/>
    <xsd:import namespace="b92fa607-5262-41c2-bfb2-23ddb0ec1c89"/>
    <xsd:element name="properties">
      <xsd:complexType>
        <xsd:sequence>
          <xsd:element name="documentManagement">
            <xsd:complexType>
              <xsd:all>
                <xsd:element ref="ns2:CancerAlliance" minOccurs="0"/>
                <xsd:element ref="ns2:Theme" minOccurs="0"/>
                <xsd:element ref="ns3:SharedWithUsers" minOccurs="0"/>
                <xsd:element ref="ns3:SharedWithDetails" minOccurs="0"/>
                <xsd:element ref="ns2:MediaServiceMetadata" minOccurs="0"/>
                <xsd:element ref="ns2:MediaServiceFastMetadata" minOccurs="0"/>
                <xsd:element ref="ns2:MediaServiceSearchProperties" minOccurs="0"/>
                <xsd:element ref="ns2:MediaServiceObjectDetectorVersions" minOccurs="0"/>
                <xsd:element ref="ns3:_ip_UnifiedCompliancePolicyProperties" minOccurs="0"/>
                <xsd:element ref="ns3:_ip_UnifiedCompliancePolicyUIAction"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965db6-841a-42a6-99b1-b5b0461442d6" elementFormDefault="qualified">
    <xsd:import namespace="http://schemas.microsoft.com/office/2006/documentManagement/types"/>
    <xsd:import namespace="http://schemas.microsoft.com/office/infopath/2007/PartnerControls"/>
    <xsd:element name="CancerAlliance" ma:index="5" nillable="true" ma:displayName="Cancer Alliance" ma:internalName="CancerAlliance" ma:readOnly="false">
      <xsd:simpleType>
        <xsd:restriction base="dms:Text">
          <xsd:maxLength value="255"/>
        </xsd:restriction>
      </xsd:simpleType>
    </xsd:element>
    <xsd:element name="Theme" ma:index="6" nillable="true" ma:displayName="Theme" ma:internalName="Theme" ma:readOnly="false">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c8d5fda-b97d-42c6-97e2-f76465e161c0"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92fa607-5262-41c2-bfb2-23ddb0ec1c89" elementFormDefault="qualified">
    <xsd:import namespace="http://schemas.microsoft.com/office/2006/documentManagement/types"/>
    <xsd:import namespace="http://schemas.microsoft.com/office/infopath/2007/PartnerControls"/>
    <xsd:element name="SharedWithUsers" ma:index="10"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_ip_UnifiedCompliancePolicyProperties" ma:index="16" nillable="true" ma:displayName="Unified Compliance Policy Properties" ma:internalName="_ip_UnifiedCompliancePolicyProperties" ma:readOnly="false">
      <xsd:simpleType>
        <xsd:restriction base="dms:Note"/>
      </xsd:simpleType>
    </xsd:element>
    <xsd:element name="_ip_UnifiedCompliancePolicyUIAction" ma:index="17" nillable="true" ma:displayName="Unified Compliance Policy UI Action" ma:hidden="true" ma:internalName="_ip_UnifiedCompliancePolicyUIAction" ma:readOnly="false">
      <xsd:simpleType>
        <xsd:restriction base="dms:Text"/>
      </xsd:simpleType>
    </xsd:element>
    <xsd:element name="TaxCatchAll" ma:index="24" nillable="true" ma:displayName="Taxonomy Catch All Column" ma:hidden="true" ma:list="{afeca4c0-a7bd-43bc-876d-0d403dcbe807}" ma:internalName="TaxCatchAll" ma:showField="CatchAllData" ma:web="b92fa607-5262-41c2-bfb2-23ddb0ec1c8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965db6-841a-42a6-99b1-b5b0461442d6">
      <Terms xmlns="http://schemas.microsoft.com/office/infopath/2007/PartnerControls"/>
    </lcf76f155ced4ddcb4097134ff3c332f>
    <TaxCatchAll xmlns="b92fa607-5262-41c2-bfb2-23ddb0ec1c89" xsi:nil="true"/>
    <CancerAlliance xmlns="51965db6-841a-42a6-99b1-b5b0461442d6" xsi:nil="true"/>
    <Theme xmlns="51965db6-841a-42a6-99b1-b5b0461442d6" xsi:nil="true"/>
    <_ip_UnifiedCompliancePolicyUIAction xmlns="b92fa607-5262-41c2-bfb2-23ddb0ec1c89" xsi:nil="true"/>
    <_ip_UnifiedCompliancePolicyProperties xmlns="b92fa607-5262-41c2-bfb2-23ddb0ec1c89" xsi:nil="true"/>
  </documentManagement>
</p:properties>
</file>

<file path=customXml/itemProps1.xml><?xml version="1.0" encoding="utf-8"?>
<ds:datastoreItem xmlns:ds="http://schemas.openxmlformats.org/officeDocument/2006/customXml" ds:itemID="{D927D852-D2C3-4922-964E-C6B5EDED987E}">
  <ds:schemaRefs>
    <ds:schemaRef ds:uri="http://schemas.microsoft.com/sharepoint/v3/contenttype/forms"/>
  </ds:schemaRefs>
</ds:datastoreItem>
</file>

<file path=customXml/itemProps2.xml><?xml version="1.0" encoding="utf-8"?>
<ds:datastoreItem xmlns:ds="http://schemas.openxmlformats.org/officeDocument/2006/customXml" ds:itemID="{157F0755-9271-4DCD-A11E-11D5DA03B4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965db6-841a-42a6-99b1-b5b0461442d6"/>
    <ds:schemaRef ds:uri="b92fa607-5262-41c2-bfb2-23ddb0ec1c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0DEC12-D44A-4101-AA01-F8C0EFC0C0B1}">
  <ds:schemaRefs>
    <ds:schemaRef ds:uri="http://schemas.microsoft.com/office/2006/metadata/properties"/>
    <ds:schemaRef ds:uri="http://schemas.microsoft.com/office/infopath/2007/PartnerControls"/>
    <ds:schemaRef ds:uri="51965db6-841a-42a6-99b1-b5b0461442d6"/>
    <ds:schemaRef ds:uri="b92fa607-5262-41c2-bfb2-23ddb0ec1c89"/>
  </ds:schemaRefs>
</ds:datastoreItem>
</file>

<file path=docMetadata/LabelInfo.xml><?xml version="1.0" encoding="utf-8"?>
<clbl:labelList xmlns:clbl="http://schemas.microsoft.com/office/2020/mipLabelMetadata">
  <clbl:label id="{37c354b2-85b0-47f5-b222-07b48d774ee3}" enabled="0" method="" siteId="{37c354b2-85b0-47f5-b222-07b48d774ee3}"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1) Guidance</vt:lpstr>
      <vt:lpstr>2) Finance Allocations</vt:lpstr>
      <vt:lpstr>3) Success Measures</vt:lpstr>
      <vt:lpstr>4) Milestones</vt:lpstr>
      <vt:lpstr>5) Risk Register</vt:lpstr>
      <vt:lpstr>6) Provider improvement plans</vt:lpstr>
      <vt:lpstr>7) Local ED Plans (optional)</vt:lpstr>
      <vt:lpstr>Sheet1</vt:lpstr>
      <vt:lpstr>'2) Finance Allocations'!Print_Area</vt:lpstr>
      <vt:lpstr>'3) Success Measures'!Print_Area</vt:lpstr>
      <vt:lpstr>'5) Risk Register'!Print_Area</vt:lpstr>
      <vt:lpstr>'6) Provider improvement plans'!Print_Area</vt:lpstr>
      <vt:lpstr>'7) Local ED Plans (optional)'!Print_Area</vt:lpstr>
    </vt:vector>
  </TitlesOfParts>
  <Manager/>
  <Company>NHS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Martha Colman</dc:creator>
  <cp:keywords/>
  <dc:description/>
  <cp:lastModifiedBy>ARMSTRONG, Alison (THE CHRISTIE NHS FOUNDATION TRUST)</cp:lastModifiedBy>
  <cp:revision/>
  <dcterms:created xsi:type="dcterms:W3CDTF">2023-01-18T10:14:03Z</dcterms:created>
  <dcterms:modified xsi:type="dcterms:W3CDTF">2025-04-03T07:33:59Z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0x010100353BA73F12A8E24DBB5FB53BCDF247C3</vt:lpwstr>
  </property>
  <property fmtid="{D5CDD505-2E9C-101B-9397-08002B2CF9AE}" pid="4" name="_ExtendedDescription">
    <vt:lpwstr/>
  </property>
</Properties>
</file>